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4.xml.rels" ContentType="application/vnd.openxmlformats-package.relationships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xl/tables/table3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MIĘSO, WĘDLINY, DRÓB" sheetId="1" state="visible" r:id="rId3"/>
    <sheet name="PRODUKTY MLECZARSKIE" sheetId="2" state="visible" r:id="rId4"/>
    <sheet name="WARZYWA, OWOCE ŚWIEŻE" sheetId="3" state="visible" r:id="rId5"/>
    <sheet name="MROŻONKI" sheetId="4" state="visible" r:id="rId6"/>
    <sheet name="ARTYKUŁY SPOŻYWCZE" sheetId="5" state="visible" r:id="rId7"/>
    <sheet name="PIECZYWO" sheetId="6" state="visible" r:id="rId8"/>
  </sheets>
  <definedNames>
    <definedName function="false" hidden="false" localSheetId="4" name="_xlnm.Print_Area" vbProcedure="false">'ARTYKUŁY SPOŻYWCZE'!$A$1:$F$70</definedName>
    <definedName function="false" hidden="false" localSheetId="0" name="_xlnm.Print_Area" vbProcedure="false">'MIĘSO, WĘDLINY, DRÓB'!$A$1:$F$29</definedName>
    <definedName function="false" hidden="false" localSheetId="3" name="_xlnm.Print_Area" vbProcedure="false">MROŻONKI!$A$1:$F$19</definedName>
    <definedName function="false" hidden="false" localSheetId="5" name="_xlnm.Print_Area" vbProcedure="false">PIECZYWO!$A$1:$F$16</definedName>
    <definedName function="false" hidden="false" localSheetId="1" name="_xlnm.Print_Area" vbProcedure="false">'PRODUKTY MLECZARSKIE'!$A$1:$F$22</definedName>
    <definedName function="false" hidden="false" localSheetId="2" name="_xlnm.Print_Area" vbProcedure="false">'WARZYWA, OWOCE ŚWIEŻE'!$A$1:$F$50</definedName>
    <definedName function="false" hidden="false" localSheetId="0" name="_Hlk79736048" vbProcedure="false">'mięso, wędliny, drób'!#ref!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<sst xmlns="http://schemas.openxmlformats.org/spreadsheetml/2006/main" count="622" uniqueCount="285">
  <si>
    <t xml:space="preserve">MIĘSO, WĘDLINY, DRÓB</t>
  </si>
  <si>
    <t xml:space="preserve">l.p</t>
  </si>
  <si>
    <t xml:space="preserve">Nazwa produktu</t>
  </si>
  <si>
    <t xml:space="preserve">J.m</t>
  </si>
  <si>
    <t xml:space="preserve">ilość</t>
  </si>
  <si>
    <t xml:space="preserve">Cena brutto</t>
  </si>
  <si>
    <t xml:space="preserve">Wartość brutto</t>
  </si>
  <si>
    <t xml:space="preserve">1.</t>
  </si>
  <si>
    <t xml:space="preserve">Boczek wędzony, surowy, parzony, gatunek I kg</t>
  </si>
  <si>
    <t xml:space="preserve">        kg</t>
  </si>
  <si>
    <t xml:space="preserve">2.</t>
  </si>
  <si>
    <t xml:space="preserve">Filet z indyka bez skóry gatunek I</t>
  </si>
  <si>
    <t xml:space="preserve">3.</t>
  </si>
  <si>
    <t xml:space="preserve">Filet z kurczaka, I gatunek</t>
  </si>
  <si>
    <t xml:space="preserve">kg</t>
  </si>
  <si>
    <t xml:space="preserve">4.</t>
  </si>
  <si>
    <t xml:space="preserve">Kabanosy klasyczne, drobiowe, min. 93% mięsa</t>
  </si>
  <si>
    <t xml:space="preserve">5.</t>
  </si>
  <si>
    <t xml:space="preserve">Karkówka wieprzowa mięso, bez kości I gat.</t>
  </si>
  <si>
    <t xml:space="preserve">       kg</t>
  </si>
  <si>
    <t xml:space="preserve">6.</t>
  </si>
  <si>
    <t xml:space="preserve">Kiełbasa wieprzowa, wędzona, cienka, I gatunek, 90% mięsa</t>
  </si>
  <si>
    <t xml:space="preserve">7.</t>
  </si>
  <si>
    <t xml:space="preserve">Kiełbasa wieprzowa, wędzona, gruba, I gatunek, 90% mięsa</t>
  </si>
  <si>
    <t xml:space="preserve">8.</t>
  </si>
  <si>
    <t xml:space="preserve">Kiełbaski mini bez osłonki 93% mięsa gatunek I</t>
  </si>
  <si>
    <t xml:space="preserve">9.</t>
  </si>
  <si>
    <t xml:space="preserve">Kości wieprzowe surowe, I gatunek</t>
  </si>
  <si>
    <t xml:space="preserve">10.</t>
  </si>
  <si>
    <t xml:space="preserve">Kurczak świeży, I gatunek</t>
  </si>
  <si>
    <t xml:space="preserve">11.</t>
  </si>
  <si>
    <t xml:space="preserve">Łopatka wieprzowa mięso, I gatunek </t>
  </si>
  <si>
    <t xml:space="preserve">12.</t>
  </si>
  <si>
    <t xml:space="preserve">Łosoś wędzony plastry 100g I gatunek</t>
  </si>
  <si>
    <t xml:space="preserve">13.</t>
  </si>
  <si>
    <t xml:space="preserve">Makrela wędzona duża, waga między 300 - 400g, gatunek I,świeża , nieuszkodzona</t>
  </si>
  <si>
    <t xml:space="preserve">      kg</t>
  </si>
  <si>
    <t xml:space="preserve">14.</t>
  </si>
  <si>
    <t xml:space="preserve">Parówki z szynki (zawartość min. 90% mięsa bez osłonki)</t>
  </si>
  <si>
    <t xml:space="preserve">15.</t>
  </si>
  <si>
    <t xml:space="preserve">Pasztet drobiowy w puszcze 160 g</t>
  </si>
  <si>
    <t xml:space="preserve">szt.</t>
  </si>
  <si>
    <t xml:space="preserve">16.</t>
  </si>
  <si>
    <t xml:space="preserve">Pasztet pieczony z indyka, min. 90% mięsa</t>
  </si>
  <si>
    <t xml:space="preserve">17.</t>
  </si>
  <si>
    <t xml:space="preserve">Schab wieprzowy mięso surowy bez kości, I gatunek.</t>
  </si>
  <si>
    <t xml:space="preserve">18.</t>
  </si>
  <si>
    <t xml:space="preserve">Skrzydło z indyka, I gatunek</t>
  </si>
  <si>
    <t xml:space="preserve">19.</t>
  </si>
  <si>
    <t xml:space="preserve">Smalec wieprzowy, kostka</t>
  </si>
  <si>
    <t xml:space="preserve">20.</t>
  </si>
  <si>
    <t xml:space="preserve">Szynka wieprzowa mięso, bez kości myszka/kulka surowa, I gatunek </t>
  </si>
  <si>
    <t xml:space="preserve">21.</t>
  </si>
  <si>
    <t xml:space="preserve">Tuńczyk w sosie własnym lub w wodzie, opakowanie puszka 170g, gatunek I</t>
  </si>
  <si>
    <t xml:space="preserve">        szt</t>
  </si>
  <si>
    <t xml:space="preserve">22.</t>
  </si>
  <si>
    <t xml:space="preserve">Udo z kurczaka surowe extra, 1 sztuka 150 g – 200g, I gatunek</t>
  </si>
  <si>
    <t xml:space="preserve">23.</t>
  </si>
  <si>
    <t xml:space="preserve">Wątroba wieprzowa, świeża bez uszkodzeń, I gatunek</t>
  </si>
  <si>
    <t xml:space="preserve">24.</t>
  </si>
  <si>
    <t xml:space="preserve">Wątroba z indyka, I gatunek</t>
  </si>
  <si>
    <t xml:space="preserve">25.</t>
  </si>
  <si>
    <t xml:space="preserve">Wędlina wieprzowa, wędzona,min. 90% mięsa</t>
  </si>
  <si>
    <t xml:space="preserve">26.</t>
  </si>
  <si>
    <t xml:space="preserve">Wędlina drobiowa typu:, szynka z piersi kurczaka, filecik maślany itp. (o dużej zawartości mięsa drobiowego min.90%, bez glutenu ) </t>
  </si>
  <si>
    <t xml:space="preserve">RAZEM:</t>
  </si>
  <si>
    <t xml:space="preserve">PRODUKTY MLECZARSKIE</t>
  </si>
  <si>
    <t xml:space="preserve">Jogurt islandzki typu skyr, naturalny, duzy kubek</t>
  </si>
  <si>
    <t xml:space="preserve">Jogurt roślinny, naturalny/waniliowy duży kubek 400g</t>
  </si>
  <si>
    <t xml:space="preserve">Jogurt typu greckiego w składzie mleko, śmietanka, żywe kultury bakterii jogurtowych, duży kubek 400g</t>
  </si>
  <si>
    <t xml:space="preserve">Kefir naturalny, opakowanie 1l</t>
  </si>
  <si>
    <t xml:space="preserve">litr</t>
  </si>
  <si>
    <t xml:space="preserve">Masło bez laktozy, min. 82% tłuszczu</t>
  </si>
  <si>
    <t xml:space="preserve">kostka</t>
  </si>
  <si>
    <t xml:space="preserve">Masło Ekstra, min. 82% tłuszczu</t>
  </si>
  <si>
    <t xml:space="preserve">Mleko roślinne, owsiane 1L karton</t>
  </si>
  <si>
    <t xml:space="preserve">Mleko UHT 2% tłuszczu 1L butelka</t>
  </si>
  <si>
    <t xml:space="preserve">Mleko UHT 2%,, świeże, nieuszkodzone opakowanie 5l, folia</t>
  </si>
  <si>
    <t xml:space="preserve">Ser kanapkowy typu feta, zawartośc tłuszczu 12 %, opakowanie 270 g</t>
  </si>
  <si>
    <t xml:space="preserve">Ser mozzarella w kulce, opakowanie 100-150 g</t>
  </si>
  <si>
    <t xml:space="preserve">Ser żółty plastry  typu GOUDA, TYLŻYCKI, RYCKI EDAM, KRÓLEWSKI, KASZTELAN</t>
  </si>
  <si>
    <t xml:space="preserve">Serek waniliowy, homogenizowany, pudełko 130 g</t>
  </si>
  <si>
    <t xml:space="preserve">Serek wiejski opakowanie 200g , I gatunek, opakowanie nieuszkodzone</t>
  </si>
  <si>
    <t xml:space="preserve">Śmietana 12% ukwaszana, kubek 400 ml</t>
  </si>
  <si>
    <t xml:space="preserve">Śmietana słodka 18% mały kubek (bez karagenu)</t>
  </si>
  <si>
    <t xml:space="preserve">Śmietana słodka 30% mały kubek (bez karagenu)</t>
  </si>
  <si>
    <t xml:space="preserve">Twarożek kanapkowo-sernikowy, wiaderko 1 kg</t>
  </si>
  <si>
    <t xml:space="preserve">Twaróg śmietankowy, próźniowo pakowany 250g</t>
  </si>
  <si>
    <t xml:space="preserve">Uwaga !</t>
  </si>
  <si>
    <r>
      <rPr>
        <b val="true"/>
        <i val="true"/>
        <u val="single"/>
        <sz val="12"/>
        <rFont val="Times New Roman"/>
        <family val="1"/>
        <charset val="238"/>
      </rPr>
      <t xml:space="preserve">Należy podpisać</t>
    </r>
    <r>
      <rPr>
        <sz val="11"/>
        <color theme="1"/>
        <rFont val="Calibri"/>
        <family val="2"/>
        <charset val="238"/>
      </rPr>
      <t xml:space="preserve"> zgodnie z Rozporządzeniem Prezesa Rady Ministrów z dnia 30 grudnia 2020 r. </t>
    </r>
    <r>
      <rPr>
        <i val="true"/>
        <sz val="12"/>
        <rFont val="Times New Roman"/>
        <family val="1"/>
        <charset val="238"/>
      </rPr>
      <t xml:space="preserve">w sprawie sposobu sporządzania i przekazywania informacji oraz wymagań technicznych dla dokumentów elektronicznych oraz środków komunikacji elektronicznej w postępowaniu 
o udzielenie zamówienia publicznego lub konkursie.</t>
    </r>
  </si>
  <si>
    <t xml:space="preserve">WARZYWA I OWOCE ŚWIEŻE, KISZONKI</t>
  </si>
  <si>
    <t xml:space="preserve">L.p</t>
  </si>
  <si>
    <t xml:space="preserve">Ilość</t>
  </si>
  <si>
    <t xml:space="preserve">Arbuz -  powinien być zdrowy, nie uszkodzony, jędrny, nie poplamiony, świeży, o właściwej dojrzałości, o właściwej barwie skórki, o właściwym smaku i aromacie, trwały i odporny na transport</t>
  </si>
  <si>
    <t xml:space="preserve">Awokado, świeże, o odpowiedniej dojrzałości, jędrności, bez sladów gnicia</t>
  </si>
  <si>
    <t xml:space="preserve">szt</t>
  </si>
  <si>
    <t xml:space="preserve">Banan - owoc powinien posiadać barwę skórki złocistą, bez uszkodzeń, plam chorobowych, pakowany w kartonach</t>
  </si>
  <si>
    <t xml:space="preserve">Borówka, powinna być świeża, o własciwej dojrzałości, o własciwej barwie</t>
  </si>
  <si>
    <t xml:space="preserve">Botwina pęczek bez uszkodzeń,świeży</t>
  </si>
  <si>
    <t xml:space="preserve">Buraki czerwone, czerwone podłużne - nie powinny być zaparzone, zamarznięte, zapleśniałe, o średnicy 4-8 cm i zabarwieniu w przekroju ciemnoczerwonym, pakowane w worki lub standardowe skrzynki</t>
  </si>
  <si>
    <t xml:space="preserve">Cebula biała,czerwona- powinna być zdrowa , bez uszkodzeń, jędrna, czysta, nie powinna być zmarznięta i zaparzona, pakowana w standardowe worki</t>
  </si>
  <si>
    <t xml:space="preserve">Cukinia lub kabaczek świeży - nie powinien być zwiędły, bez uszkodzeń, plam chorobowych, wyrównany pod względem barwy, kształtu i wielkości, bez nadgnić </t>
  </si>
  <si>
    <t xml:space="preserve">Cytryny - powinny być zdrowe, nie uszkodzone, jędrne, nie poplamione, wolne od owadów i ich larw, świeże, o własciwej dojrzałości, soczyste, owłaściwej barwie skórki, właściwym smaku i aromacie, trwałe i odporne na transport.</t>
  </si>
  <si>
    <t xml:space="preserve">Czosnek świeży, główka, bez uszkodzeń, czysta, zbita, sucha, bez sladów zepsucia</t>
  </si>
  <si>
    <t xml:space="preserve">Dynia – bez uszkodzeń, świeża</t>
  </si>
  <si>
    <t xml:space="preserve">Fasola sucha typu Biały Jaś, powinna być cała, zwarta, bez sladów  uszkodzeń, pokryta całkowicie łuską, kolory białego</t>
  </si>
  <si>
    <t xml:space="preserve">Gruszki - powinny być zdrowe, nie uszkodzone mechanicznie, nie robaczywe, bez objawów chorób, zgnilizny i pleśni, świeże, nie zwiędnięte, nie zawilgocone, czyste, bez pozostałości chemicznych środków ochrony roślin, o wadze ok. 130-160 g</t>
  </si>
  <si>
    <t xml:space="preserve">Jabłka polskie - powinny być zdrowe, nie uszkodzone mechanicznie, nie robaczywe, bez objawów chorób, zgnilizny i pleśni, świeże, nie zwiędnięte, nie zawilgocone, czyste, bez pozostałości chemicznych środków ochrony roślin, o wadze od 100 g do 180 g</t>
  </si>
  <si>
    <t xml:space="preserve">Jarmuż - powinien być czysty o zdrowej barwie, niespleśniałe liście bez uszkodzeń mechanicznych</t>
  </si>
  <si>
    <t xml:space="preserve">Kaki nieobite, nie zapleśniałe, ma być dojrzałe, jędrne</t>
  </si>
  <si>
    <t xml:space="preserve">Kapusta biała (główki) - nie powinna być uszkodzona, porośnięta, zaparzona, bez obecności gąsienic. Główki powinny być nie mniejsze niż 1500g, pakowane w skrzynkach lub luzem</t>
  </si>
  <si>
    <t xml:space="preserve">Kapusta czerwona (główki)- nie powinna być uszkodzona, porośnięta, zaparzona, bez obecności gąsienic. Główki powinny być nie mniejsze niż 1000g, pakowane w skrzynkach lub luzem</t>
  </si>
  <si>
    <t xml:space="preserve">Kapusta kiszona - powinna mieć barwę białą lub jasnokremową z odcieniem żółtawym, smak słono – kwaśny, bez obcych zapachów, skrawki kapusty powinny być jędrne i chrupkie, może zawierać dodatek marchwi.</t>
  </si>
  <si>
    <t xml:space="preserve">Kapusta młoda,nie powinna byćuszkodzona, porośnięta,zaparzona,bez obecności gąsienic</t>
  </si>
  <si>
    <t xml:space="preserve">Kapusta pekińska - zdrowa, bez oznak zgnilizny, zaparzeń, bez przerośnięć i szkodników typu ślimaki</t>
  </si>
  <si>
    <t xml:space="preserve">Koper zielony - nie powinien być zgrzany, zaparzony, zwiędły, bez śladów zgnilizny, bez szkodników, pakowany w pęczki                           </t>
  </si>
  <si>
    <t xml:space="preserve">pęczek</t>
  </si>
  <si>
    <t xml:space="preserve">Malina, powinna być świeża, o własciwej dojrzałości, o własciwej barwie</t>
  </si>
  <si>
    <t xml:space="preserve">Mandarynki - powinny być zdrowe, nie uszkodzone, jędrne, nie poplamione, wolne od owadów i ich larw, świeże, o właściwej dojrzałości, soczyste,  o właściwej barwie skórki, o właściwym smaku i aromacie, trwałe i odporne na transport, waga min. 70 g</t>
  </si>
  <si>
    <t xml:space="preserve">Marchew  - korzeń powinien być czysty, o zdrowej barwie czerwono – pomarańczowej, cały bez bocznych rozgałęzień, bez uszkodzeń mechanicznych i przez szkodniki, minimalna średnica korzenia 2 cm</t>
  </si>
  <si>
    <t xml:space="preserve">Morele,powinny być zdrowe, nie uszkodzone mechanicznie, nie robaczywe,bez objawów chorób, zgnilizny i pleśni, świeże, nie zwiędnięte, nie zawilgocone, czyste bez pozostałości chemicznych</t>
  </si>
  <si>
    <t xml:space="preserve">27.</t>
  </si>
  <si>
    <t xml:space="preserve">Ogórek małosolny,zdrowe, jędrne, bez śladów gnicia</t>
  </si>
  <si>
    <t xml:space="preserve">28.</t>
  </si>
  <si>
    <t xml:space="preserve">Ogórek świeży długi/krótki - nie powinien być zwiędły, bez uszkodzeń, plam chorobowych, wyrównany pod względem barwy, kształtu i wielkości, bez nadgnić </t>
  </si>
  <si>
    <t xml:space="preserve">29.</t>
  </si>
  <si>
    <t xml:space="preserve">Ogórki kiszone - zdrowe, jędrne, bez uszkodzeń, bez śladów gnicia</t>
  </si>
  <si>
    <t xml:space="preserve">30.</t>
  </si>
  <si>
    <t xml:space="preserve">Papryka - (żółta, czerwona, zielona) – owoc powinien być dojrzały, o odpowiedniej barwie i zbliżonej wielkości i kształcie, bez owoców zgniłych i nadgniłych, uszkodzonych, popękanych, zapleśniałych i zafermentowanych</t>
  </si>
  <si>
    <t xml:space="preserve">31.</t>
  </si>
  <si>
    <t xml:space="preserve">Pieczarki świeże -  powinny być zdrowe, twarde, średniej wielkości, o białym zabarwieniu, bez plam.</t>
  </si>
  <si>
    <t xml:space="preserve">32.</t>
  </si>
  <si>
    <t xml:space="preserve">Pietruszka korzeń – korzeń powinien być zdrowy, bez śladów chorób, wybór kl. 1 o średnicy nie mniejszej niż 2 cm i nie większej niż 5 cm </t>
  </si>
  <si>
    <t xml:space="preserve">33.</t>
  </si>
  <si>
    <t xml:space="preserve">Pietruszka nać - zielona, nie zwiędnięta, zdrowa, nie uszkodzona i czysta, pakowana w pęczki </t>
  </si>
  <si>
    <t xml:space="preserve">34.</t>
  </si>
  <si>
    <t xml:space="preserve">Pomarańcze  – powinny być zdrowe, nie uszkodzone, jędrne, nie poplamione, wolne od owadów i ich larw, świeże, o właściwej dojrzałości, soczyste, o właściwej barwie skórki, o właściwym smaku i aromacie, trwałe i odporne na transport.</t>
  </si>
  <si>
    <t xml:space="preserve">35.</t>
  </si>
  <si>
    <r>
      <rPr>
        <i val="true"/>
        <sz val="12"/>
        <color theme="1"/>
        <rFont val="Arial"/>
        <family val="2"/>
        <charset val="238"/>
      </rPr>
      <t xml:space="preserve">Pomidory - powinny być jędrne, nie pomarszczone, gładkie, o jednolitym czerwonym zabarwieniu właściwym dla danego gatunku, o jednolitej wielkości i kształcie, zdrowe, bez uszkodzeń, nie popękane o wadze od 150g – 300g szt.    </t>
    </r>
    <r>
      <rPr>
        <b val="true"/>
        <i val="true"/>
        <sz val="12"/>
        <color theme="1"/>
        <rFont val="Arial"/>
        <family val="2"/>
        <charset val="238"/>
      </rPr>
      <t xml:space="preserve">       </t>
    </r>
  </si>
  <si>
    <t xml:space="preserve">36.</t>
  </si>
  <si>
    <t xml:space="preserve">Por - wybór kl. 1, cebula o średnicy nie mniejszej niż 2,5 cm, liście barwy zielonej, bez zaparzeń i liści nadgniłych; pakowana w paczkach lub skrzynki ażurowe</t>
  </si>
  <si>
    <t xml:space="preserve">37.</t>
  </si>
  <si>
    <t xml:space="preserve">Rzodkiew biała - korzeń powinien być zdrowy, bez śladów chorób, wybór kl. 1, o średnicy nie mniejszej niż 5 cm.</t>
  </si>
  <si>
    <t xml:space="preserve">38.</t>
  </si>
  <si>
    <t xml:space="preserve">Rzodkiewka czerwona - pęczek bez oznak zgnilizny, zaparzeń, bez przerośnięć</t>
  </si>
  <si>
    <t xml:space="preserve">39.</t>
  </si>
  <si>
    <t xml:space="preserve">Sałata lodowa, świeża, niezwiędnięts, bez uszkodzeń, główka</t>
  </si>
  <si>
    <t xml:space="preserve">40.</t>
  </si>
  <si>
    <t xml:space="preserve">Sałata masłowa -  bez oznak zgnilizny, zaparzeń, bez przerośnięć i szkodników typu ślimaki.</t>
  </si>
  <si>
    <t xml:space="preserve">41.</t>
  </si>
  <si>
    <t xml:space="preserve">Sałata roszponka ,rukola świeża,              niezwiędnięta , bez śladów gnicia</t>
  </si>
  <si>
    <t xml:space="preserve">42.</t>
  </si>
  <si>
    <t xml:space="preserve">Seler – korzeń -  czysty, zdrowe, całe bez uszkodzeń, bez śladów gnicia, o miąższu białym, o wadze korzenia nie mniejszym niż 200g, pakowane w worki lub skrzynki standardowe.</t>
  </si>
  <si>
    <t xml:space="preserve">43.</t>
  </si>
  <si>
    <t xml:space="preserve">Szczypior bez cebulki – natka szczypiorku powinna być zielona na całej długości, ułożona w pęczki i ucięta równo, bez pożółkłych listków, nie powinna być zwiędnięta, zaparzona, pakowana w pęczki o wadze min. 25 g, bez trawy i chwastów. </t>
  </si>
  <si>
    <t xml:space="preserve">44.</t>
  </si>
  <si>
    <t xml:space="preserve">Śliwki świeże duże: Renkloda lub Węgierka -  powinny być zdrowe, nie uszkodzone, jędrne, nie poplamione, świeże, o właściwej dojrzałości, soczyste,  o właściwej barwie skórki, o właściwym smaku i aromacie, trwałe i odporne na transport</t>
  </si>
  <si>
    <t xml:space="preserve">45.</t>
  </si>
  <si>
    <t xml:space="preserve">Truskawki ,powinny być świeże, o właściwej dojrzałości, o właściwej barwie</t>
  </si>
  <si>
    <t xml:space="preserve">46.</t>
  </si>
  <si>
    <t xml:space="preserve">Winogrono białe lub czerwone, bezpestkowe, ziarenka zdrowe nie noszące  śladów  uszkodzeń, nie pogniecione, słodkie</t>
  </si>
  <si>
    <t xml:space="preserve">47.</t>
  </si>
  <si>
    <t xml:space="preserve">Ziemniaki jadalne młode, stare – dojrzałe, jędrne, zdrowe, kształtne, suche, nieuszkodzone, nienadmarznięte, jednolite odmianowo, bez pustych miejsc wewnątrz, niezapleśniałe, nieporośnięte.                                                            </t>
  </si>
  <si>
    <t xml:space="preserve">MROZONKI</t>
  </si>
  <si>
    <t xml:space="preserve">Borówka amerykańska mrożona, opak. max. 2,5 kg</t>
  </si>
  <si>
    <t xml:space="preserve">Brokuł mrozony, opakowanie max 2,5 kg</t>
  </si>
  <si>
    <t xml:space="preserve">Fasolka szparagowa mrożona, zielona, żółta, opak. max 2,5 kg</t>
  </si>
  <si>
    <t xml:space="preserve">Kalafior - opak. max. 2,5 kg</t>
  </si>
  <si>
    <t xml:space="preserve">Malina mrozona, opak. max. 2,5 kg</t>
  </si>
  <si>
    <t xml:space="preserve">Marchewka mini, mrozona, opakowanie max. 2,5 kg</t>
  </si>
  <si>
    <t xml:space="preserve">Marchewka z groszkiem, mrożona, opak. max. 2,5kg</t>
  </si>
  <si>
    <t xml:space="preserve">Mieszanka kompotowa (min  składnikowa) mrożona, opak. max. 2,5kg</t>
  </si>
  <si>
    <t xml:space="preserve">Mieszanka warzyw (min 3 składnikowa - marchew, brokuł, kalafior) mrożona, opak. max. 2,5kg(bukiet warzyw)</t>
  </si>
  <si>
    <t xml:space="preserve">Mrożony filet z miruny bez skóry, gat.I (bez lodu!)po rozmrożeniu maksymalny ubytek masy nie może przekroczyć 20%, opakowanie min 6,8 kg</t>
  </si>
  <si>
    <t xml:space="preserve">Pierogi z truskawką mrożone, opakowanie max. 5 kg</t>
  </si>
  <si>
    <t xml:space="preserve">Rabarbar mrożony, opak. max. 2,5 kg</t>
  </si>
  <si>
    <t xml:space="preserve">Szpinak rozdrobniony mrożony, opakowanie max. 2,5 kg</t>
  </si>
  <si>
    <t xml:space="preserve">Śliwka węgierka mrożona, bez pestek, opak. max. 2,5 kg</t>
  </si>
  <si>
    <t xml:space="preserve">Truskawki mrożone, bez szypułek, opak. max. 2,5 kg</t>
  </si>
  <si>
    <t xml:space="preserve">Wiśnie mrożone, bez pestek, opak. max. 2,5 kg</t>
  </si>
  <si>
    <t xml:space="preserve">PRODUKTY SPOŻYWCZE</t>
  </si>
  <si>
    <t xml:space="preserve">Ananas plastry w syropie puszka - waga 565g</t>
  </si>
  <si>
    <t xml:space="preserve">Biszkopty , paczka 120g</t>
  </si>
  <si>
    <t xml:space="preserve">opak.</t>
  </si>
  <si>
    <t xml:space="preserve">Brzoskwinie połówki w syropie, puszka - waga 820g</t>
  </si>
  <si>
    <t xml:space="preserve">Buraki gotowane folia</t>
  </si>
  <si>
    <t xml:space="preserve">Chipsy jabłkowe, bananowe, ananasowe, gruszkowe, truskawkowe, bez glutenu, bez dodatku cukru, tłuszczów, sztucznych konserwantów 18 - 30g</t>
  </si>
  <si>
    <t xml:space="preserve">Chrupki kukurydziane - kasza kukurydziana 90% - waga 50g - 90g</t>
  </si>
  <si>
    <t xml:space="preserve">Ciecierzyca w puszce 400g, powinna być bez uszkodzeń</t>
  </si>
  <si>
    <t xml:space="preserve">Cukier kryształ, opak. 1 kg</t>
  </si>
  <si>
    <t xml:space="preserve">Cukier puder, opak. 400 g</t>
  </si>
  <si>
    <t xml:space="preserve">Cukier wanilinowy, opak 16 g</t>
  </si>
  <si>
    <t xml:space="preserve">Czekolada gorzka ok. 70% kakao - waga do 100g</t>
  </si>
  <si>
    <t xml:space="preserve">Drożdże, opak. 100 g</t>
  </si>
  <si>
    <t xml:space="preserve">Dżem owocowy, niskosłodzony,  w 100 g produktu min. 100% owoców, słoik  280 g</t>
  </si>
  <si>
    <t xml:space="preserve">Fasola w puszce biała, czerwona 400g</t>
  </si>
  <si>
    <t xml:space="preserve">Gofry bez konserwantów i sztucznych barwników pakowane 250g</t>
  </si>
  <si>
    <t xml:space="preserve">Groch łuskany 0,5kg</t>
  </si>
  <si>
    <t xml:space="preserve">Groszek ptysiowy, paczka 125g</t>
  </si>
  <si>
    <t xml:space="preserve">Herbata czarna, granulowana , liściasta - waga do  100g</t>
  </si>
  <si>
    <t xml:space="preserve">Herbata ziołowa np. miętowa, rumianek, owocowa, opak. 20 - 25 torebek</t>
  </si>
  <si>
    <t xml:space="preserve">Herbatniki – powinny być bez uszkodzeń - opakowanie100g</t>
  </si>
  <si>
    <t xml:space="preserve">Jajko niespodzianka - waga 20g</t>
  </si>
  <si>
    <t xml:space="preserve">Kakao naturalne o obniżonej zawartości tłuszczu - opak. 150g</t>
  </si>
  <si>
    <t xml:space="preserve">Kasza gryczana opakowanie 1kg</t>
  </si>
  <si>
    <t xml:space="preserve">Kasza jęczmienna perłowa średnia/pęczak  1kg</t>
  </si>
  <si>
    <t xml:space="preserve">Kasza kuskus , perłowy, pełnoziarnisty, ryżowy, orkiszowy, kukurydziany, jaglany i bezglutenowy 1kg</t>
  </si>
  <si>
    <t xml:space="preserve">Kasza manna błyskawiczna opak. ok 1kg</t>
  </si>
  <si>
    <t xml:space="preserve">Kawa zbożowa rozpuszczalna op.  500g</t>
  </si>
  <si>
    <t xml:space="preserve">Keczup pomidorowy łagodny/pikantny, w składzie min. 70% przecieru z  pomidorów, opak.480g</t>
  </si>
  <si>
    <t xml:space="preserve">Kinder Bueno, wafel z nadzieniem 39g</t>
  </si>
  <si>
    <t xml:space="preserve">Kinder czekoladki, batoniki z mlecznej czekolady z nadzieniem mlecznym 100g (8x12,5g) 60%</t>
  </si>
  <si>
    <t xml:space="preserve">Koncentrat buraczany , butelka 300ml</t>
  </si>
  <si>
    <t xml:space="preserve">Koncentrat pomidorowy w puszce/ słoiczku min. 28-30% ekstraktu pomidorowego , opak. 950 g</t>
  </si>
  <si>
    <t xml:space="preserve">Kukurydza złocista konserwowa, opak  400g</t>
  </si>
  <si>
    <t xml:space="preserve">Laska wanilii opak. 2g</t>
  </si>
  <si>
    <t xml:space="preserve">Lizak serduszko 16g, w różnych smakach i kolorach, każdy lizak pakowany osobno, 100szt w opakowaniu</t>
  </si>
  <si>
    <t xml:space="preserve">Majonez, w składzie olej, żółtka jaj min. 6%, ocet, cukier, sól, musztarda, słoik 700 ml</t>
  </si>
  <si>
    <t xml:space="preserve">Maka ziemniaczana 1kg </t>
  </si>
  <si>
    <t xml:space="preserve">Makaron różne rodzaje (z pszenicy durum i mąki pełnoziarnistej): kokardka, kolanka, łazanki, nitki, rurki, spaghetti, świderki, wstęgi, zacierka, gniazda, zwierzątka  opak. 400 g</t>
  </si>
  <si>
    <t xml:space="preserve">Makrela wędzona w puszce 170g w oleju</t>
  </si>
  <si>
    <t xml:space="preserve">Mąka pszenna, typ 450, opak. 1kg</t>
  </si>
  <si>
    <t xml:space="preserve">Miód pszczeli - wielokwiatowy, 100% naturalny słoik ok. 1kg</t>
  </si>
  <si>
    <t xml:space="preserve">Mleko kokosowe puszka 400ml</t>
  </si>
  <si>
    <t xml:space="preserve">Musztarda opak. 270g</t>
  </si>
  <si>
    <t xml:space="preserve">sz</t>
  </si>
  <si>
    <t xml:space="preserve">Ogórki konserwowe słoik 900ml</t>
  </si>
  <si>
    <t xml:space="preserve">Olej lniany, tłoczony na zimno 250ml</t>
  </si>
  <si>
    <t xml:space="preserve">Olej roślinny rzepakowy uniwersalny, z pierwszego tłoczenia - but. 1l</t>
  </si>
  <si>
    <t xml:space="preserve">Płatki kukurydziane, kukurydziane z miodem, czekoladowe, płatki ryżowe, płatki owsiane, orkiszowe ,musli czekoladowe, musli owocowe, granola owocowa min.90% </t>
  </si>
  <si>
    <t xml:space="preserve">48.</t>
  </si>
  <si>
    <t xml:space="preserve">Podpłomyki bez cukru (gofry) opak. 140g</t>
  </si>
  <si>
    <t xml:space="preserve">49.</t>
  </si>
  <si>
    <t xml:space="preserve">Pomidory suszone w oleju słoik 280g</t>
  </si>
  <si>
    <t xml:space="preserve">50.</t>
  </si>
  <si>
    <t xml:space="preserve">Pomidory w puszce 400g</t>
  </si>
  <si>
    <t xml:space="preserve">51.</t>
  </si>
  <si>
    <t xml:space="preserve">Powidła węgierkowe niskosłodzone  100% owoc - 290g </t>
  </si>
  <si>
    <t xml:space="preserve">52.</t>
  </si>
  <si>
    <t xml:space="preserve">Proszek do pieczenia - waga do 20g</t>
  </si>
  <si>
    <t xml:space="preserve">53.</t>
  </si>
  <si>
    <t xml:space="preserve">Przyprawy wszystkie suszone w opakowaniach po ok. 20 - 30g </t>
  </si>
  <si>
    <t xml:space="preserve">54.</t>
  </si>
  <si>
    <t xml:space="preserve">Rodzynki sułtańskie -  waga do 200g</t>
  </si>
  <si>
    <t xml:space="preserve">55.</t>
  </si>
  <si>
    <t xml:space="preserve">Ryż paraboliczny 1kg</t>
  </si>
  <si>
    <t xml:space="preserve">56.</t>
  </si>
  <si>
    <t xml:space="preserve">Słonecznik łuskany, pestki dyni, nasiona chia, siemie lniane mielone -  opak. 150g - 500g</t>
  </si>
  <si>
    <t xml:space="preserve">57.</t>
  </si>
  <si>
    <t xml:space="preserve">Sok owocowo - warzywny 100%  330ml</t>
  </si>
  <si>
    <t xml:space="preserve">58.</t>
  </si>
  <si>
    <t xml:space="preserve">Sok owocowy 1L</t>
  </si>
  <si>
    <t xml:space="preserve">59.</t>
  </si>
  <si>
    <t xml:space="preserve">Sok wieloowocowy 100%  200ml</t>
  </si>
  <si>
    <t xml:space="preserve">60.</t>
  </si>
  <si>
    <t xml:space="preserve">Soczewica czerwona, bez łupiny, sucha, pakowanie 400 g</t>
  </si>
  <si>
    <t xml:space="preserve">61.</t>
  </si>
  <si>
    <t xml:space="preserve">Sól kamienna niejodowana drobna</t>
  </si>
  <si>
    <t xml:space="preserve">62.</t>
  </si>
  <si>
    <t xml:space="preserve">Szczaw konserwowy słoiczek 280g</t>
  </si>
  <si>
    <t xml:space="preserve">63.</t>
  </si>
  <si>
    <t xml:space="preserve">Świąteczna czekoladka nadziewana marcepanem, 30 g</t>
  </si>
  <si>
    <t xml:space="preserve">64.</t>
  </si>
  <si>
    <t xml:space="preserve">Tuńczyk w kawałkach w sosie własnym  lub w wodzie 170g</t>
  </si>
  <si>
    <t xml:space="preserve">65.</t>
  </si>
  <si>
    <t xml:space="preserve">Wafle ryżowe, kukurydziane, gryczane, w polewie jogurtowej 130g</t>
  </si>
  <si>
    <t xml:space="preserve">szt. </t>
  </si>
  <si>
    <t xml:space="preserve">66.</t>
  </si>
  <si>
    <t xml:space="preserve">Żelatyna spożywcza</t>
  </si>
  <si>
    <t xml:space="preserve">67.</t>
  </si>
  <si>
    <t xml:space="preserve">Żurawina suszona opak. 150g - 200g</t>
  </si>
  <si>
    <t xml:space="preserve">PIECZYWO</t>
  </si>
  <si>
    <t xml:space="preserve">Bułka pszenna duża -  waga 80g</t>
  </si>
  <si>
    <t xml:space="preserve">Bułka graham, z ziarnami -  waga 60g </t>
  </si>
  <si>
    <t xml:space="preserve">Bułka pszenna  mała - waga 50g </t>
  </si>
  <si>
    <t xml:space="preserve">Chleb żytni 100% z otrębami - waga 500g - krojony </t>
  </si>
  <si>
    <t xml:space="preserve">Rogal pszenny - waga 80g </t>
  </si>
  <si>
    <t xml:space="preserve">Bułka maślana - waga 80g </t>
  </si>
  <si>
    <t xml:space="preserve">Bułka tarta - waga 500g</t>
  </si>
  <si>
    <t xml:space="preserve">Chałka - waga 400g</t>
  </si>
  <si>
    <t xml:space="preserve">Żur - 500ml</t>
  </si>
  <si>
    <t xml:space="preserve">Chleb zwykły pszenny krojony - waga 500g</t>
  </si>
  <si>
    <t xml:space="preserve">Pączek z dżemem</t>
  </si>
  <si>
    <t xml:space="preserve">Rogal marciński - waga 120g - 150g</t>
  </si>
  <si>
    <t xml:space="preserve">Rogaliki z dżemem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</si>
</sst>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_-* #,##0.00\ _z_ł_-;\-* #,##0.00\ _z_ł_-;_-* \-??\ _z_ł_-;_-@_-"/>
    <numFmt numFmtId="167" formatCode="#,##0.00"/>
  </numFmts>
  <fonts count="23">
    <font>
      <sz val="11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theme="1"/>
      <name val="Arial"/>
      <family val="2"/>
      <charset val="238"/>
    </font>
    <font>
      <b val="true"/>
      <sz val="14"/>
      <color theme="1"/>
      <name val="Arial"/>
      <family val="2"/>
      <charset val="238"/>
    </font>
    <font>
      <b val="true"/>
      <sz val="11"/>
      <name val="Arial"/>
      <family val="2"/>
      <charset val="238"/>
    </font>
    <font>
      <sz val="12"/>
      <color theme="1" tint="0.0499"/>
      <name val="Arial"/>
      <family val="2"/>
      <charset val="238"/>
    </font>
    <font>
      <b val="true"/>
      <sz val="11"/>
      <color theme="1"/>
      <name val="Arial"/>
      <family val="2"/>
      <charset val="238"/>
    </font>
    <font>
      <i val="true"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rgb="FF000000"/>
      <name val="Czcionka tekstu podstawowego"/>
      <family val="0"/>
      <charset val="238"/>
    </font>
    <font>
      <sz val="12"/>
      <color rgb="FF000000"/>
      <name val="Arial"/>
      <family val="2"/>
      <charset val="238"/>
    </font>
    <font>
      <i val="true"/>
      <sz val="12"/>
      <color rgb="FF000000"/>
      <name val="Arial"/>
      <family val="2"/>
      <charset val="238"/>
    </font>
    <font>
      <sz val="11"/>
      <color theme="1"/>
      <name val="Times New Roman"/>
      <family val="1"/>
      <charset val="238"/>
    </font>
    <font>
      <b val="true"/>
      <sz val="12"/>
      <color theme="1"/>
      <name val="Times New Roman"/>
      <family val="1"/>
      <charset val="238"/>
    </font>
    <font>
      <b val="true"/>
      <sz val="12"/>
      <color theme="1"/>
      <name val="Arial"/>
      <family val="2"/>
      <charset val="238"/>
    </font>
    <font>
      <b val="true"/>
      <u val="single"/>
      <sz val="11"/>
      <color theme="1"/>
      <name val="Calibri"/>
      <family val="2"/>
      <charset val="238"/>
    </font>
    <font>
      <b val="true"/>
      <i val="true"/>
      <u val="single"/>
      <sz val="12"/>
      <name val="Times New Roman"/>
      <family val="1"/>
      <charset val="238"/>
    </font>
    <font>
      <i val="true"/>
      <sz val="12"/>
      <name val="Times New Roman"/>
      <family val="1"/>
      <charset val="238"/>
    </font>
    <font>
      <i val="true"/>
      <sz val="12"/>
      <color theme="1"/>
      <name val="Times New Roman"/>
      <family val="1"/>
      <charset val="238"/>
    </font>
    <font>
      <b val="true"/>
      <i val="true"/>
      <sz val="12"/>
      <color theme="1"/>
      <name val="Arial"/>
      <family val="2"/>
      <charset val="238"/>
    </font>
    <font>
      <b val="true"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"/>
        <bgColor rgb="FFD9D9D9"/>
      </patternFill>
    </fill>
    <fill>
      <patternFill patternType="solid">
        <fgColor theme="0" tint="-0.15"/>
        <bgColor rgb="FFDBDBDB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0" borderId="5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5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7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9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9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3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 readingOrder="1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" borderId="1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" borderId="1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7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5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0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8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1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1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1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7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2" borderId="1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3" borderId="1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3" borderId="19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3" borderId="1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center" textRotation="0" wrapText="false" indent="0" shrinkToFit="false" readingOrder="1"/>
      <protection locked="true" hidden="false"/>
    </xf>
    <xf numFmtId="164" fontId="16" fillId="2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" borderId="1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2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3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2" fillId="0" borderId="2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2" fillId="0" borderId="2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2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3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3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0" borderId="1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7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10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3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9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30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3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2" borderId="3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5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" borderId="3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" borderId="3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" borderId="3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" borderId="3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6" fillId="3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6" fillId="3" borderId="24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40% - Accent3" xfId="20"/>
    <cellStyle name="Excel Built-in Normal" xfId="21"/>
  </cellStyles>
  <dxfs count="5">
    <dxf>
      <fill>
        <patternFill patternType="solid">
          <fgColor rgb="FFDBDBDB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D0D0D"/>
          <bgColor rgb="FF000000"/>
        </patternFill>
      </fill>
    </dxf>
    <dxf>
      <fill>
        <patternFill patternType="solid">
          <fgColor rgb="FFD9D9D9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ela147" displayName="Tabela147" ref="A2:F22" headerRowCount="1" totalsRowCount="0" totalsRowShown="0">
  <autoFilter ref="A2:F22"/>
  <tableColumns count="6">
    <tableColumn id="1" name="l.p"/>
    <tableColumn id="2" name="Nazwa produktu"/>
    <tableColumn id="3" name="J.m"/>
    <tableColumn id="4" name="ilość"/>
    <tableColumn id="5" name="Cena brutto"/>
    <tableColumn id="6" name="Wartość brutto"/>
  </tableColumns>
</table>
</file>

<file path=xl/tables/table2.xml><?xml version="1.0" encoding="utf-8"?>
<table xmlns="http://schemas.openxmlformats.org/spreadsheetml/2006/main" id="2" name="Tabela2" displayName="Tabela2" ref="A2:F28" headerRowCount="1" totalsRowCount="0" totalsRowShown="0">
  <autoFilter ref="A2:F28"/>
  <tableColumns count="6">
    <tableColumn id="1" name="l.p"/>
    <tableColumn id="2" name="Nazwa produktu"/>
    <tableColumn id="3" name="J.m"/>
    <tableColumn id="4" name="ilość"/>
    <tableColumn id="5" name="Cena brutto"/>
    <tableColumn id="6" name="Wartość brutto"/>
  </tableColumns>
</table>
</file>

<file path=xl/tables/table3.xml><?xml version="1.0" encoding="utf-8"?>
<table xmlns="http://schemas.openxmlformats.org/spreadsheetml/2006/main" id="3" name="Tabela28" displayName="Tabela28" ref="A2:F18" headerRowCount="1" totalsRowCount="0" totalsRowShown="0">
  <autoFilter ref="A2:F18"/>
  <tableColumns count="6">
    <tableColumn id="1" name="l.p"/>
    <tableColumn id="2" name="Nazwa produktu"/>
    <tableColumn id="3" name="J.m"/>
    <tableColumn id="4" name="ilość"/>
    <tableColumn id="5" name="Cena brutto"/>
    <tableColumn id="6" name="Wartość brutto"/>
  </tableColumns>
</table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6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E3" activeCellId="0" sqref="E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8.57"/>
    <col collapsed="false" customWidth="true" hidden="false" outlineLevel="0" max="2" min="2" style="1" width="26.71"/>
    <col collapsed="false" customWidth="true" hidden="false" outlineLevel="0" max="3" min="3" style="1" width="11.43"/>
    <col collapsed="false" customWidth="true" hidden="false" outlineLevel="0" max="4" min="4" style="1" width="9.86"/>
    <col collapsed="false" customWidth="true" hidden="false" outlineLevel="0" max="5" min="5" style="1" width="13.42"/>
    <col collapsed="false" customWidth="true" hidden="false" outlineLevel="0" max="6" min="6" style="1" width="21.84"/>
    <col collapsed="false" customWidth="true" hidden="false" outlineLevel="0" max="9" min="9" style="2" width="12.29"/>
  </cols>
  <sheetData>
    <row r="1" customFormat="false" ht="17.35" hidden="false" customHeight="false" outlineLevel="0" collapsed="false">
      <c r="A1" s="3" t="s">
        <v>0</v>
      </c>
      <c r="B1" s="3"/>
      <c r="C1" s="3"/>
      <c r="D1" s="3"/>
      <c r="E1" s="3"/>
      <c r="F1" s="3"/>
    </row>
    <row r="2" customFormat="false" ht="36.75" hidden="false" customHeight="true" outlineLevel="0" collapsed="false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8" t="s">
        <v>6</v>
      </c>
    </row>
    <row r="3" customFormat="false" ht="26.85" hidden="false" customHeight="false" outlineLevel="0" collapsed="false">
      <c r="A3" s="9" t="s">
        <v>7</v>
      </c>
      <c r="B3" s="10" t="s">
        <v>8</v>
      </c>
      <c r="C3" s="11" t="s">
        <v>9</v>
      </c>
      <c r="D3" s="12" t="n">
        <v>160</v>
      </c>
      <c r="E3" s="13"/>
      <c r="F3" s="14" t="n">
        <f aca="false">Tabela2[[#This Row],[Cena brutto]]*Tabela2[[#This Row],[ilość]]</f>
        <v>0</v>
      </c>
    </row>
    <row r="4" customFormat="false" ht="26.85" hidden="false" customHeight="false" outlineLevel="0" collapsed="false">
      <c r="A4" s="9" t="s">
        <v>10</v>
      </c>
      <c r="B4" s="10" t="s">
        <v>11</v>
      </c>
      <c r="C4" s="11" t="s">
        <v>9</v>
      </c>
      <c r="D4" s="12" t="n">
        <v>360</v>
      </c>
      <c r="E4" s="13"/>
      <c r="F4" s="14" t="n">
        <f aca="false">Tabela2[[#This Row],[Cena brutto]]*Tabela2[[#This Row],[ilość]]</f>
        <v>0</v>
      </c>
    </row>
    <row r="5" customFormat="false" ht="15" hidden="false" customHeight="false" outlineLevel="0" collapsed="false">
      <c r="A5" s="9" t="s">
        <v>12</v>
      </c>
      <c r="B5" s="15" t="s">
        <v>13</v>
      </c>
      <c r="C5" s="16" t="s">
        <v>14</v>
      </c>
      <c r="D5" s="17" t="n">
        <v>330</v>
      </c>
      <c r="E5" s="18"/>
      <c r="F5" s="14" t="n">
        <f aca="false">Tabela2[[#This Row],[Cena brutto]]*Tabela2[[#This Row],[ilość]]</f>
        <v>0</v>
      </c>
    </row>
    <row r="6" customFormat="false" ht="26.85" hidden="false" customHeight="false" outlineLevel="0" collapsed="false">
      <c r="A6" s="9" t="s">
        <v>15</v>
      </c>
      <c r="B6" s="10" t="s">
        <v>16</v>
      </c>
      <c r="C6" s="19" t="s">
        <v>14</v>
      </c>
      <c r="D6" s="20" t="n">
        <v>50</v>
      </c>
      <c r="E6" s="21"/>
      <c r="F6" s="14" t="n">
        <f aca="false">Tabela2[[#This Row],[Cena brutto]]*Tabela2[[#This Row],[ilość]]</f>
        <v>0</v>
      </c>
    </row>
    <row r="7" customFormat="false" ht="26.85" hidden="false" customHeight="false" outlineLevel="0" collapsed="false">
      <c r="A7" s="9" t="s">
        <v>17</v>
      </c>
      <c r="B7" s="10" t="s">
        <v>18</v>
      </c>
      <c r="C7" s="11" t="s">
        <v>19</v>
      </c>
      <c r="D7" s="12" t="n">
        <v>250</v>
      </c>
      <c r="E7" s="13"/>
      <c r="F7" s="14" t="n">
        <f aca="false">Tabela2[[#This Row],[Cena brutto]]*Tabela2[[#This Row],[ilość]]</f>
        <v>0</v>
      </c>
    </row>
    <row r="8" customFormat="false" ht="39.55" hidden="false" customHeight="false" outlineLevel="0" collapsed="false">
      <c r="A8" s="9" t="s">
        <v>20</v>
      </c>
      <c r="B8" s="15" t="s">
        <v>21</v>
      </c>
      <c r="C8" s="16" t="s">
        <v>14</v>
      </c>
      <c r="D8" s="17" t="n">
        <v>100</v>
      </c>
      <c r="E8" s="18"/>
      <c r="F8" s="14" t="n">
        <f aca="false">Tabela2[[#This Row],[Cena brutto]]*Tabela2[[#This Row],[ilość]]</f>
        <v>0</v>
      </c>
    </row>
    <row r="9" customFormat="false" ht="39.55" hidden="false" customHeight="false" outlineLevel="0" collapsed="false">
      <c r="A9" s="9" t="s">
        <v>22</v>
      </c>
      <c r="B9" s="15" t="s">
        <v>23</v>
      </c>
      <c r="C9" s="11" t="s">
        <v>19</v>
      </c>
      <c r="D9" s="12" t="n">
        <v>70</v>
      </c>
      <c r="E9" s="13"/>
      <c r="F9" s="14" t="n">
        <f aca="false">Tabela2[[#This Row],[Cena brutto]]*Tabela2[[#This Row],[ilość]]</f>
        <v>0</v>
      </c>
    </row>
    <row r="10" customFormat="false" ht="26.85" hidden="false" customHeight="false" outlineLevel="0" collapsed="false">
      <c r="A10" s="9" t="s">
        <v>24</v>
      </c>
      <c r="B10" s="10" t="s">
        <v>25</v>
      </c>
      <c r="C10" s="11" t="s">
        <v>19</v>
      </c>
      <c r="D10" s="12" t="n">
        <v>210</v>
      </c>
      <c r="E10" s="13"/>
      <c r="F10" s="14" t="n">
        <f aca="false">Tabela2[[#This Row],[Cena brutto]]*Tabela2[[#This Row],[ilość]]</f>
        <v>0</v>
      </c>
    </row>
    <row r="11" customFormat="false" ht="45" hidden="false" customHeight="true" outlineLevel="0" collapsed="false">
      <c r="A11" s="9" t="s">
        <v>26</v>
      </c>
      <c r="B11" s="10" t="s">
        <v>27</v>
      </c>
      <c r="C11" s="19" t="s">
        <v>14</v>
      </c>
      <c r="D11" s="20" t="n">
        <v>160</v>
      </c>
      <c r="E11" s="13"/>
      <c r="F11" s="14" t="n">
        <f aca="false">Tabela2[[#This Row],[Cena brutto]]*Tabela2[[#This Row],[ilość]]</f>
        <v>0</v>
      </c>
    </row>
    <row r="12" customFormat="false" ht="30" hidden="false" customHeight="true" outlineLevel="0" collapsed="false">
      <c r="A12" s="9" t="s">
        <v>28</v>
      </c>
      <c r="B12" s="22" t="s">
        <v>29</v>
      </c>
      <c r="C12" s="23" t="s">
        <v>14</v>
      </c>
      <c r="D12" s="17" t="n">
        <v>375</v>
      </c>
      <c r="E12" s="18"/>
      <c r="F12" s="14" t="n">
        <f aca="false">Tabela2[[#This Row],[Cena brutto]]*Tabela2[[#This Row],[ilość]]</f>
        <v>0</v>
      </c>
    </row>
    <row r="13" customFormat="false" ht="26.85" hidden="false" customHeight="false" outlineLevel="0" collapsed="false">
      <c r="A13" s="9" t="s">
        <v>30</v>
      </c>
      <c r="B13" s="10" t="s">
        <v>31</v>
      </c>
      <c r="C13" s="24" t="s">
        <v>19</v>
      </c>
      <c r="D13" s="12" t="n">
        <v>210</v>
      </c>
      <c r="E13" s="21"/>
      <c r="F13" s="14" t="n">
        <f aca="false">Tabela2[[#This Row],[Cena brutto]]*Tabela2[[#This Row],[ilość]]</f>
        <v>0</v>
      </c>
    </row>
    <row r="14" customFormat="false" ht="26.85" hidden="false" customHeight="false" outlineLevel="0" collapsed="false">
      <c r="A14" s="9" t="s">
        <v>32</v>
      </c>
      <c r="B14" s="10" t="s">
        <v>33</v>
      </c>
      <c r="C14" s="24" t="s">
        <v>19</v>
      </c>
      <c r="D14" s="12" t="n">
        <v>10</v>
      </c>
      <c r="E14" s="21"/>
      <c r="F14" s="14" t="n">
        <f aca="false">Tabela2[[#This Row],[Cena brutto]]*Tabela2[[#This Row],[ilość]]</f>
        <v>0</v>
      </c>
    </row>
    <row r="15" customFormat="false" ht="52.2" hidden="false" customHeight="false" outlineLevel="0" collapsed="false">
      <c r="A15" s="9" t="s">
        <v>34</v>
      </c>
      <c r="B15" s="10" t="s">
        <v>35</v>
      </c>
      <c r="C15" s="24" t="s">
        <v>36</v>
      </c>
      <c r="D15" s="12" t="n">
        <v>55</v>
      </c>
      <c r="E15" s="21"/>
      <c r="F15" s="14" t="n">
        <f aca="false">Tabela2[[#This Row],[Cena brutto]]*Tabela2[[#This Row],[ilość]]</f>
        <v>0</v>
      </c>
    </row>
    <row r="16" customFormat="false" ht="39.55" hidden="false" customHeight="false" outlineLevel="0" collapsed="false">
      <c r="A16" s="9" t="s">
        <v>37</v>
      </c>
      <c r="B16" s="15" t="s">
        <v>38</v>
      </c>
      <c r="C16" s="23" t="s">
        <v>14</v>
      </c>
      <c r="D16" s="17" t="n">
        <v>250</v>
      </c>
      <c r="E16" s="23"/>
      <c r="F16" s="14" t="n">
        <f aca="false">Tabela2[[#This Row],[Cena brutto]]*Tabela2[[#This Row],[ilość]]</f>
        <v>0</v>
      </c>
    </row>
    <row r="17" customFormat="false" ht="26.85" hidden="false" customHeight="false" outlineLevel="0" collapsed="false">
      <c r="A17" s="9" t="s">
        <v>39</v>
      </c>
      <c r="B17" s="22" t="s">
        <v>40</v>
      </c>
      <c r="C17" s="23" t="s">
        <v>41</v>
      </c>
      <c r="D17" s="17" t="n">
        <v>130</v>
      </c>
      <c r="E17" s="23"/>
      <c r="F17" s="14" t="n">
        <f aca="false">Tabela2[[#This Row],[Cena brutto]]*Tabela2[[#This Row],[ilość]]</f>
        <v>0</v>
      </c>
    </row>
    <row r="18" customFormat="false" ht="26.85" hidden="false" customHeight="false" outlineLevel="0" collapsed="false">
      <c r="A18" s="9" t="s">
        <v>42</v>
      </c>
      <c r="B18" s="10" t="s">
        <v>43</v>
      </c>
      <c r="C18" s="19" t="s">
        <v>14</v>
      </c>
      <c r="D18" s="20" t="n">
        <v>40</v>
      </c>
      <c r="E18" s="21"/>
      <c r="F18" s="14" t="n">
        <f aca="false">Tabela2[[#This Row],[Cena brutto]]*Tabela2[[#This Row],[ilość]]</f>
        <v>0</v>
      </c>
    </row>
    <row r="19" customFormat="false" ht="39.55" hidden="false" customHeight="false" outlineLevel="0" collapsed="false">
      <c r="A19" s="9" t="s">
        <v>44</v>
      </c>
      <c r="B19" s="15" t="s">
        <v>45</v>
      </c>
      <c r="C19" s="23" t="s">
        <v>14</v>
      </c>
      <c r="D19" s="17" t="n">
        <v>210</v>
      </c>
      <c r="E19" s="23"/>
      <c r="F19" s="14" t="n">
        <f aca="false">Tabela2[[#This Row],[Cena brutto]]*Tabela2[[#This Row],[ilość]]</f>
        <v>0</v>
      </c>
    </row>
    <row r="20" customFormat="false" ht="26.85" hidden="false" customHeight="false" outlineLevel="0" collapsed="false">
      <c r="A20" s="9" t="s">
        <v>46</v>
      </c>
      <c r="B20" s="15" t="s">
        <v>47</v>
      </c>
      <c r="C20" s="23" t="s">
        <v>14</v>
      </c>
      <c r="D20" s="17" t="n">
        <v>250</v>
      </c>
      <c r="E20" s="23"/>
      <c r="F20" s="14" t="n">
        <f aca="false">Tabela2[[#This Row],[Cena brutto]]*Tabela2[[#This Row],[ilość]]</f>
        <v>0</v>
      </c>
    </row>
    <row r="21" customFormat="false" ht="15" hidden="false" customHeight="false" outlineLevel="0" collapsed="false">
      <c r="A21" s="9" t="s">
        <v>48</v>
      </c>
      <c r="B21" s="10" t="s">
        <v>49</v>
      </c>
      <c r="C21" s="24" t="s">
        <v>19</v>
      </c>
      <c r="D21" s="12" t="n">
        <v>12</v>
      </c>
      <c r="E21" s="21"/>
      <c r="F21" s="14" t="n">
        <f aca="false">Tabela2[[#This Row],[Cena brutto]]*Tabela2[[#This Row],[ilość]]</f>
        <v>0</v>
      </c>
    </row>
    <row r="22" customFormat="false" ht="39.55" hidden="false" customHeight="false" outlineLevel="0" collapsed="false">
      <c r="A22" s="9" t="s">
        <v>50</v>
      </c>
      <c r="B22" s="15" t="s">
        <v>51</v>
      </c>
      <c r="C22" s="23" t="s">
        <v>14</v>
      </c>
      <c r="D22" s="17" t="n">
        <v>210</v>
      </c>
      <c r="E22" s="23"/>
      <c r="F22" s="14" t="n">
        <f aca="false">Tabela2[[#This Row],[Cena brutto]]*Tabela2[[#This Row],[ilość]]</f>
        <v>0</v>
      </c>
    </row>
    <row r="23" customFormat="false" ht="39.55" hidden="false" customHeight="false" outlineLevel="0" collapsed="false">
      <c r="A23" s="9" t="s">
        <v>52</v>
      </c>
      <c r="B23" s="10" t="s">
        <v>53</v>
      </c>
      <c r="C23" s="24" t="s">
        <v>54</v>
      </c>
      <c r="D23" s="12" t="n">
        <v>25</v>
      </c>
      <c r="E23" s="21"/>
      <c r="F23" s="14" t="n">
        <f aca="false">Tabela2[[#This Row],[Cena brutto]]*Tabela2[[#This Row],[ilość]]</f>
        <v>0</v>
      </c>
    </row>
    <row r="24" customFormat="false" ht="39.55" hidden="false" customHeight="false" outlineLevel="0" collapsed="false">
      <c r="A24" s="9" t="s">
        <v>55</v>
      </c>
      <c r="B24" s="15" t="s">
        <v>56</v>
      </c>
      <c r="C24" s="23" t="s">
        <v>14</v>
      </c>
      <c r="D24" s="17" t="n">
        <v>330</v>
      </c>
      <c r="E24" s="23"/>
      <c r="F24" s="14" t="n">
        <f aca="false">Tabela2[[#This Row],[Cena brutto]]*Tabela2[[#This Row],[ilość]]</f>
        <v>0</v>
      </c>
    </row>
    <row r="25" customFormat="false" ht="39.55" hidden="false" customHeight="false" outlineLevel="0" collapsed="false">
      <c r="A25" s="9" t="s">
        <v>57</v>
      </c>
      <c r="B25" s="10" t="s">
        <v>58</v>
      </c>
      <c r="C25" s="24" t="s">
        <v>19</v>
      </c>
      <c r="D25" s="12" t="n">
        <v>17</v>
      </c>
      <c r="E25" s="21"/>
      <c r="F25" s="14" t="n">
        <f aca="false">Tabela2[[#This Row],[Cena brutto]]*Tabela2[[#This Row],[ilość]]</f>
        <v>0</v>
      </c>
    </row>
    <row r="26" customFormat="false" ht="26.85" hidden="false" customHeight="false" outlineLevel="0" collapsed="false">
      <c r="A26" s="9" t="s">
        <v>59</v>
      </c>
      <c r="B26" s="10" t="s">
        <v>60</v>
      </c>
      <c r="C26" s="20" t="s">
        <v>14</v>
      </c>
      <c r="D26" s="20" t="n">
        <v>35</v>
      </c>
      <c r="E26" s="21"/>
      <c r="F26" s="14" t="n">
        <f aca="false">Tabela2[[#This Row],[Cena brutto]]*Tabela2[[#This Row],[ilość]]</f>
        <v>0</v>
      </c>
    </row>
    <row r="27" customFormat="false" ht="26.85" hidden="false" customHeight="false" outlineLevel="0" collapsed="false">
      <c r="A27" s="9" t="s">
        <v>61</v>
      </c>
      <c r="B27" s="25" t="s">
        <v>62</v>
      </c>
      <c r="C27" s="26" t="s">
        <v>14</v>
      </c>
      <c r="D27" s="27" t="n">
        <v>250</v>
      </c>
      <c r="E27" s="26"/>
      <c r="F27" s="14" t="n">
        <f aca="false">Tabela2[[#This Row],[Cena brutto]]*Tabela2[[#This Row],[ilość]]</f>
        <v>0</v>
      </c>
    </row>
    <row r="28" customFormat="false" ht="96.75" hidden="false" customHeight="true" outlineLevel="0" collapsed="false">
      <c r="A28" s="9" t="s">
        <v>63</v>
      </c>
      <c r="B28" s="28" t="s">
        <v>64</v>
      </c>
      <c r="C28" s="23" t="s">
        <v>14</v>
      </c>
      <c r="D28" s="17" t="n">
        <v>275</v>
      </c>
      <c r="E28" s="23"/>
      <c r="F28" s="14" t="n">
        <f aca="false">Tabela2[[#This Row],[Cena brutto]]*Tabela2[[#This Row],[ilość]]</f>
        <v>0</v>
      </c>
    </row>
    <row r="29" customFormat="false" ht="17.35" hidden="false" customHeight="false" outlineLevel="0" collapsed="false">
      <c r="A29" s="29"/>
      <c r="B29" s="30" t="s">
        <v>65</v>
      </c>
      <c r="C29" s="31"/>
      <c r="D29" s="32"/>
      <c r="E29" s="33"/>
      <c r="F29" s="34" t="n">
        <f aca="false">SUBTOTAL(109,Tabela2[Wartość brutto])</f>
        <v>0</v>
      </c>
    </row>
    <row r="36" customFormat="false" ht="15" hidden="false" customHeight="false" outlineLevel="0" collapsed="false">
      <c r="C36" s="35"/>
    </row>
  </sheetData>
  <mergeCells count="1">
    <mergeCell ref="A1:F1"/>
  </mergeCells>
  <printOptions headings="false" gridLines="false" gridLinesSet="true" horizontalCentered="false" verticalCentered="false"/>
  <pageMargins left="0.7" right="0.3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8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B27" activeCellId="0" sqref="B27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36" width="8.57"/>
    <col collapsed="false" customWidth="true" hidden="false" outlineLevel="0" max="2" min="2" style="36" width="26.71"/>
    <col collapsed="false" customWidth="true" hidden="false" outlineLevel="0" max="3" min="3" style="36" width="11.43"/>
    <col collapsed="false" customWidth="true" hidden="false" outlineLevel="0" max="4" min="4" style="36" width="9.86"/>
    <col collapsed="false" customWidth="true" hidden="false" outlineLevel="0" max="5" min="5" style="36" width="15.29"/>
    <col collapsed="false" customWidth="true" hidden="false" outlineLevel="0" max="6" min="6" style="36" width="18"/>
  </cols>
  <sheetData>
    <row r="1" customFormat="false" ht="17.35" hidden="false" customHeight="false" outlineLevel="0" collapsed="false">
      <c r="A1" s="37" t="s">
        <v>66</v>
      </c>
      <c r="B1" s="37"/>
      <c r="C1" s="37"/>
      <c r="D1" s="37"/>
      <c r="E1" s="37"/>
      <c r="F1" s="37"/>
    </row>
    <row r="2" customFormat="false" ht="15" hidden="false" customHeight="false" outlineLevel="0" collapsed="false">
      <c r="A2" s="38" t="s">
        <v>1</v>
      </c>
      <c r="B2" s="39" t="s">
        <v>2</v>
      </c>
      <c r="C2" s="40" t="s">
        <v>3</v>
      </c>
      <c r="D2" s="40" t="s">
        <v>4</v>
      </c>
      <c r="E2" s="41" t="s">
        <v>5</v>
      </c>
      <c r="F2" s="42" t="s">
        <v>6</v>
      </c>
    </row>
    <row r="3" customFormat="false" ht="26.85" hidden="false" customHeight="false" outlineLevel="0" collapsed="false">
      <c r="A3" s="43" t="s">
        <v>7</v>
      </c>
      <c r="B3" s="44" t="s">
        <v>67</v>
      </c>
      <c r="C3" s="45" t="s">
        <v>41</v>
      </c>
      <c r="D3" s="46" t="n">
        <v>1920</v>
      </c>
      <c r="E3" s="47"/>
      <c r="F3" s="47" t="n">
        <f aca="false">Tabela147[[#This Row],[Cena brutto]]*Tabela147[[#This Row],[ilość]]</f>
        <v>0</v>
      </c>
    </row>
    <row r="4" customFormat="false" ht="39.55" hidden="false" customHeight="false" outlineLevel="0" collapsed="false">
      <c r="A4" s="43" t="s">
        <v>10</v>
      </c>
      <c r="B4" s="44" t="s">
        <v>68</v>
      </c>
      <c r="C4" s="48" t="s">
        <v>41</v>
      </c>
      <c r="D4" s="46" t="n">
        <v>1920</v>
      </c>
      <c r="E4" s="47"/>
      <c r="F4" s="47" t="n">
        <f aca="false">Tabela147[[#This Row],[Cena brutto]]*Tabela147[[#This Row],[ilość]]</f>
        <v>0</v>
      </c>
    </row>
    <row r="5" customFormat="false" ht="64.9" hidden="false" customHeight="false" outlineLevel="0" collapsed="false">
      <c r="A5" s="43" t="s">
        <v>12</v>
      </c>
      <c r="B5" s="49" t="s">
        <v>69</v>
      </c>
      <c r="C5" s="16" t="s">
        <v>41</v>
      </c>
      <c r="D5" s="17" t="n">
        <v>2920</v>
      </c>
      <c r="E5" s="18"/>
      <c r="F5" s="47" t="n">
        <f aca="false">Tabela147[[#This Row],[Cena brutto]]*Tabela147[[#This Row],[ilość]]</f>
        <v>0</v>
      </c>
    </row>
    <row r="6" customFormat="false" ht="26.85" hidden="false" customHeight="false" outlineLevel="0" collapsed="false">
      <c r="A6" s="43" t="s">
        <v>15</v>
      </c>
      <c r="B6" s="10" t="s">
        <v>70</v>
      </c>
      <c r="C6" s="50" t="s">
        <v>71</v>
      </c>
      <c r="D6" s="46" t="n">
        <v>200</v>
      </c>
      <c r="E6" s="51"/>
      <c r="F6" s="47" t="n">
        <f aca="false">Tabela147[[#This Row],[Cena brutto]]*Tabela147[[#This Row],[ilość]]</f>
        <v>0</v>
      </c>
    </row>
    <row r="7" customFormat="false" ht="26.85" hidden="false" customHeight="false" outlineLevel="0" collapsed="false">
      <c r="A7" s="43" t="s">
        <v>17</v>
      </c>
      <c r="B7" s="44" t="s">
        <v>72</v>
      </c>
      <c r="C7" s="45" t="s">
        <v>73</v>
      </c>
      <c r="D7" s="46" t="n">
        <v>40</v>
      </c>
      <c r="E7" s="47"/>
      <c r="F7" s="47" t="n">
        <f aca="false">Tabela147[[#This Row],[Cena brutto]]*Tabela147[[#This Row],[ilość]]</f>
        <v>0</v>
      </c>
    </row>
    <row r="8" customFormat="false" ht="26.85" hidden="false" customHeight="false" outlineLevel="0" collapsed="false">
      <c r="A8" s="43" t="s">
        <v>20</v>
      </c>
      <c r="B8" s="49" t="s">
        <v>74</v>
      </c>
      <c r="C8" s="16" t="s">
        <v>73</v>
      </c>
      <c r="D8" s="17" t="n">
        <v>1250</v>
      </c>
      <c r="E8" s="18"/>
      <c r="F8" s="47" t="n">
        <f aca="false">Tabela147[[#This Row],[Cena brutto]]*Tabela147[[#This Row],[ilość]]</f>
        <v>0</v>
      </c>
    </row>
    <row r="9" customFormat="false" ht="26.85" hidden="false" customHeight="false" outlineLevel="0" collapsed="false">
      <c r="A9" s="43" t="s">
        <v>22</v>
      </c>
      <c r="B9" s="52" t="s">
        <v>75</v>
      </c>
      <c r="C9" s="50" t="s">
        <v>41</v>
      </c>
      <c r="D9" s="46" t="n">
        <v>460</v>
      </c>
      <c r="E9" s="47"/>
      <c r="F9" s="47" t="n">
        <f aca="false">Tabela147[[#This Row],[Cena brutto]]*Tabela147[[#This Row],[ilość]]</f>
        <v>0</v>
      </c>
    </row>
    <row r="10" customFormat="false" ht="26.85" hidden="false" customHeight="false" outlineLevel="0" collapsed="false">
      <c r="A10" s="43" t="s">
        <v>24</v>
      </c>
      <c r="B10" s="44" t="s">
        <v>76</v>
      </c>
      <c r="C10" s="53" t="s">
        <v>41</v>
      </c>
      <c r="D10" s="54" t="n">
        <v>80</v>
      </c>
      <c r="E10" s="55"/>
      <c r="F10" s="47" t="n">
        <f aca="false">Tabela147[[#This Row],[Cena brutto]]*Tabela147[[#This Row],[ilość]]</f>
        <v>0</v>
      </c>
    </row>
    <row r="11" customFormat="false" ht="39.55" hidden="false" customHeight="false" outlineLevel="0" collapsed="false">
      <c r="A11" s="43" t="s">
        <v>26</v>
      </c>
      <c r="B11" s="49" t="s">
        <v>77</v>
      </c>
      <c r="C11" s="23" t="s">
        <v>41</v>
      </c>
      <c r="D11" s="17" t="n">
        <v>5830</v>
      </c>
      <c r="E11" s="23"/>
      <c r="F11" s="47" t="n">
        <f aca="false">Tabela147[[#This Row],[Cena brutto]]*Tabela147[[#This Row],[ilość]]</f>
        <v>0</v>
      </c>
    </row>
    <row r="12" customFormat="false" ht="39.55" hidden="false" customHeight="false" outlineLevel="0" collapsed="false">
      <c r="A12" s="43" t="s">
        <v>28</v>
      </c>
      <c r="B12" s="44" t="s">
        <v>78</v>
      </c>
      <c r="C12" s="50" t="s">
        <v>41</v>
      </c>
      <c r="D12" s="46" t="n">
        <v>70</v>
      </c>
      <c r="E12" s="51"/>
      <c r="F12" s="47" t="n">
        <f aca="false">Tabela147[[#This Row],[Cena brutto]]*Tabela147[[#This Row],[ilość]]</f>
        <v>0</v>
      </c>
    </row>
    <row r="13" customFormat="false" ht="26.85" hidden="false" customHeight="false" outlineLevel="0" collapsed="false">
      <c r="A13" s="43" t="s">
        <v>30</v>
      </c>
      <c r="B13" s="44" t="s">
        <v>79</v>
      </c>
      <c r="C13" s="50" t="s">
        <v>41</v>
      </c>
      <c r="D13" s="46" t="n">
        <v>160</v>
      </c>
      <c r="E13" s="51"/>
      <c r="F13" s="47" t="n">
        <f aca="false">Tabela147[[#This Row],[Cena brutto]]*Tabela147[[#This Row],[ilość]]</f>
        <v>0</v>
      </c>
    </row>
    <row r="14" customFormat="false" ht="64.9" hidden="false" customHeight="false" outlineLevel="0" collapsed="false">
      <c r="A14" s="43" t="s">
        <v>32</v>
      </c>
      <c r="B14" s="49" t="s">
        <v>80</v>
      </c>
      <c r="C14" s="23" t="s">
        <v>14</v>
      </c>
      <c r="D14" s="17" t="n">
        <v>125</v>
      </c>
      <c r="E14" s="23"/>
      <c r="F14" s="47" t="n">
        <f aca="false">Tabela147[[#This Row],[Cena brutto]]*Tabela147[[#This Row],[ilość]]</f>
        <v>0</v>
      </c>
    </row>
    <row r="15" customFormat="false" ht="39.55" hidden="false" customHeight="false" outlineLevel="0" collapsed="false">
      <c r="A15" s="43" t="s">
        <v>34</v>
      </c>
      <c r="B15" s="44" t="s">
        <v>81</v>
      </c>
      <c r="C15" s="50" t="s">
        <v>41</v>
      </c>
      <c r="D15" s="46" t="n">
        <v>250</v>
      </c>
      <c r="E15" s="51"/>
      <c r="F15" s="47" t="n">
        <f aca="false">Tabela147[[#This Row],[Cena brutto]]*Tabela147[[#This Row],[ilość]]</f>
        <v>0</v>
      </c>
    </row>
    <row r="16" customFormat="false" ht="52.2" hidden="false" customHeight="false" outlineLevel="0" collapsed="false">
      <c r="A16" s="43" t="s">
        <v>37</v>
      </c>
      <c r="B16" s="44" t="s">
        <v>82</v>
      </c>
      <c r="C16" s="50" t="s">
        <v>41</v>
      </c>
      <c r="D16" s="54" t="n">
        <v>160</v>
      </c>
      <c r="E16" s="51"/>
      <c r="F16" s="47" t="n">
        <f aca="false">Tabela147[[#This Row],[Cena brutto]]*Tabela147[[#This Row],[ilość]]</f>
        <v>0</v>
      </c>
    </row>
    <row r="17" customFormat="false" ht="26.85" hidden="false" customHeight="false" outlineLevel="0" collapsed="false">
      <c r="A17" s="43" t="s">
        <v>39</v>
      </c>
      <c r="B17" s="49" t="s">
        <v>83</v>
      </c>
      <c r="C17" s="23" t="s">
        <v>41</v>
      </c>
      <c r="D17" s="17" t="n">
        <v>500</v>
      </c>
      <c r="E17" s="23"/>
      <c r="F17" s="47" t="n">
        <f aca="false">Tabela147[[#This Row],[Cena brutto]]*Tabela147[[#This Row],[ilość]]</f>
        <v>0</v>
      </c>
    </row>
    <row r="18" customFormat="false" ht="39.55" hidden="false" customHeight="false" outlineLevel="0" collapsed="false">
      <c r="A18" s="43" t="s">
        <v>42</v>
      </c>
      <c r="B18" s="10" t="s">
        <v>84</v>
      </c>
      <c r="C18" s="50" t="s">
        <v>41</v>
      </c>
      <c r="D18" s="46" t="n">
        <v>670</v>
      </c>
      <c r="E18" s="51"/>
      <c r="F18" s="47" t="n">
        <f aca="false">Tabela147[[#This Row],[Cena brutto]]*Tabela147[[#This Row],[ilość]]</f>
        <v>0</v>
      </c>
    </row>
    <row r="19" customFormat="false" ht="45.75" hidden="false" customHeight="true" outlineLevel="0" collapsed="false">
      <c r="A19" s="43" t="s">
        <v>44</v>
      </c>
      <c r="B19" s="56" t="s">
        <v>85</v>
      </c>
      <c r="C19" s="57" t="s">
        <v>41</v>
      </c>
      <c r="D19" s="58" t="n">
        <v>1000</v>
      </c>
      <c r="E19" s="59"/>
      <c r="F19" s="47" t="n">
        <f aca="false">Tabela147[[#This Row],[Cena brutto]]*Tabela147[[#This Row],[ilość]]</f>
        <v>0</v>
      </c>
    </row>
    <row r="20" customFormat="false" ht="45.75" hidden="false" customHeight="true" outlineLevel="0" collapsed="false">
      <c r="A20" s="43" t="s">
        <v>46</v>
      </c>
      <c r="B20" s="44" t="s">
        <v>86</v>
      </c>
      <c r="C20" s="50" t="s">
        <v>41</v>
      </c>
      <c r="D20" s="46" t="n">
        <v>125</v>
      </c>
      <c r="E20" s="51"/>
      <c r="F20" s="47" t="n">
        <f aca="false">Tabela147[[#This Row],[Cena brutto]]*Tabela147[[#This Row],[ilość]]</f>
        <v>0</v>
      </c>
    </row>
    <row r="21" customFormat="false" ht="45.75" hidden="false" customHeight="true" outlineLevel="0" collapsed="false">
      <c r="A21" s="43" t="s">
        <v>48</v>
      </c>
      <c r="B21" s="60" t="s">
        <v>87</v>
      </c>
      <c r="C21" s="23" t="s">
        <v>73</v>
      </c>
      <c r="D21" s="17" t="n">
        <v>2920</v>
      </c>
      <c r="E21" s="23"/>
      <c r="F21" s="47" t="n">
        <f aca="false">Tabela147[[#This Row],[Cena brutto]]*Tabela147[[#This Row],[ilość]]</f>
        <v>0</v>
      </c>
    </row>
    <row r="22" customFormat="false" ht="15" hidden="false" customHeight="false" outlineLevel="0" collapsed="false">
      <c r="A22" s="61"/>
      <c r="B22" s="62" t="s">
        <v>65</v>
      </c>
      <c r="C22" s="63"/>
      <c r="D22" s="64"/>
      <c r="E22" s="65"/>
      <c r="F22" s="66" t="n">
        <f aca="false">SUBTOTAL(109,F3:F21)</f>
        <v>0</v>
      </c>
    </row>
    <row r="27" customFormat="false" ht="15" hidden="false" customHeight="true" outlineLevel="0" collapsed="false">
      <c r="B27" s="67" t="s">
        <v>88</v>
      </c>
    </row>
    <row r="28" customFormat="false" ht="177.6" hidden="false" customHeight="false" outlineLevel="0" collapsed="false">
      <c r="B28" s="68" t="s">
        <v>89</v>
      </c>
      <c r="C28" s="69"/>
    </row>
  </sheetData>
  <mergeCells count="1">
    <mergeCell ref="A1:F1"/>
  </mergeCells>
  <printOptions headings="false" gridLines="false" gridLinesSet="true" horizontalCentered="false" verticalCentered="false"/>
  <pageMargins left="0.315277777777778" right="0.315277777777778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9"/>
  <sheetViews>
    <sheetView showFormulas="false" showGridLines="true" showRowColHeaders="true" showZeros="true" rightToLeft="false" tabSelected="false" showOutlineSymbols="true" defaultGridColor="true" view="normal" topLeftCell="A47" colorId="64" zoomScale="100" zoomScaleNormal="100" zoomScalePageLayoutView="100" workbookViewId="0">
      <selection pane="topLeft" activeCell="B58" activeCellId="0" sqref="B58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8.57"/>
    <col collapsed="false" customWidth="true" hidden="false" outlineLevel="0" max="2" min="2" style="1" width="26.71"/>
    <col collapsed="false" customWidth="true" hidden="false" outlineLevel="0" max="3" min="3" style="1" width="11.43"/>
    <col collapsed="false" customWidth="true" hidden="false" outlineLevel="0" max="4" min="4" style="1" width="9.86"/>
    <col collapsed="false" customWidth="true" hidden="false" outlineLevel="0" max="5" min="5" style="1" width="15.29"/>
    <col collapsed="false" customWidth="true" hidden="false" outlineLevel="0" max="6" min="6" style="1" width="20.14"/>
  </cols>
  <sheetData>
    <row r="1" customFormat="false" ht="17.35" hidden="false" customHeight="false" outlineLevel="0" collapsed="false">
      <c r="A1" s="37" t="s">
        <v>90</v>
      </c>
      <c r="B1" s="37"/>
      <c r="C1" s="37"/>
      <c r="D1" s="37"/>
      <c r="E1" s="37"/>
      <c r="F1" s="37"/>
    </row>
    <row r="2" customFormat="false" ht="15" hidden="false" customHeight="false" outlineLevel="0" collapsed="false">
      <c r="A2" s="70" t="s">
        <v>91</v>
      </c>
      <c r="B2" s="71" t="s">
        <v>2</v>
      </c>
      <c r="C2" s="72" t="s">
        <v>3</v>
      </c>
      <c r="D2" s="72" t="s">
        <v>92</v>
      </c>
      <c r="E2" s="73" t="s">
        <v>5</v>
      </c>
      <c r="F2" s="74" t="s">
        <v>6</v>
      </c>
    </row>
    <row r="3" customFormat="false" ht="115.65" hidden="false" customHeight="false" outlineLevel="0" collapsed="false">
      <c r="A3" s="75" t="s">
        <v>7</v>
      </c>
      <c r="B3" s="15" t="s">
        <v>93</v>
      </c>
      <c r="C3" s="16" t="s">
        <v>14</v>
      </c>
      <c r="D3" s="17" t="n">
        <v>500</v>
      </c>
      <c r="E3" s="18"/>
      <c r="F3" s="76" t="n">
        <f aca="false">E3*D3</f>
        <v>0</v>
      </c>
    </row>
    <row r="4" customFormat="false" ht="52.2" hidden="false" customHeight="false" outlineLevel="0" collapsed="false">
      <c r="A4" s="75" t="s">
        <v>10</v>
      </c>
      <c r="B4" s="15" t="s">
        <v>94</v>
      </c>
      <c r="C4" s="16" t="s">
        <v>95</v>
      </c>
      <c r="D4" s="17" t="n">
        <v>30</v>
      </c>
      <c r="E4" s="18"/>
      <c r="F4" s="76" t="n">
        <f aca="false">E4*D4</f>
        <v>0</v>
      </c>
    </row>
    <row r="5" customFormat="false" ht="64.9" hidden="false" customHeight="false" outlineLevel="0" collapsed="false">
      <c r="A5" s="75" t="s">
        <v>12</v>
      </c>
      <c r="B5" s="15" t="s">
        <v>96</v>
      </c>
      <c r="C5" s="16" t="s">
        <v>14</v>
      </c>
      <c r="D5" s="17" t="n">
        <v>920</v>
      </c>
      <c r="E5" s="18"/>
      <c r="F5" s="76" t="n">
        <f aca="false">E5*D5</f>
        <v>0</v>
      </c>
    </row>
    <row r="6" customFormat="false" ht="52.2" hidden="false" customHeight="false" outlineLevel="0" collapsed="false">
      <c r="A6" s="75" t="s">
        <v>15</v>
      </c>
      <c r="B6" s="15" t="s">
        <v>97</v>
      </c>
      <c r="C6" s="16" t="s">
        <v>14</v>
      </c>
      <c r="D6" s="17" t="n">
        <v>160</v>
      </c>
      <c r="E6" s="18"/>
      <c r="F6" s="76" t="n">
        <f aca="false">E6*D6</f>
        <v>0</v>
      </c>
    </row>
    <row r="7" customFormat="false" ht="26.85" hidden="false" customHeight="false" outlineLevel="0" collapsed="false">
      <c r="A7" s="75" t="s">
        <v>17</v>
      </c>
      <c r="B7" s="15" t="s">
        <v>98</v>
      </c>
      <c r="C7" s="16" t="s">
        <v>95</v>
      </c>
      <c r="D7" s="17" t="n">
        <v>25</v>
      </c>
      <c r="E7" s="18"/>
      <c r="F7" s="76" t="n">
        <f aca="false">E7*D7</f>
        <v>0</v>
      </c>
    </row>
    <row r="8" customFormat="false" ht="115.65" hidden="false" customHeight="false" outlineLevel="0" collapsed="false">
      <c r="A8" s="75" t="s">
        <v>20</v>
      </c>
      <c r="B8" s="15" t="s">
        <v>99</v>
      </c>
      <c r="C8" s="16" t="s">
        <v>14</v>
      </c>
      <c r="D8" s="17" t="n">
        <v>40</v>
      </c>
      <c r="E8" s="18"/>
      <c r="F8" s="76" t="n">
        <f aca="false">E8*D8</f>
        <v>0</v>
      </c>
    </row>
    <row r="9" customFormat="false" ht="90.25" hidden="false" customHeight="false" outlineLevel="0" collapsed="false">
      <c r="A9" s="75" t="s">
        <v>22</v>
      </c>
      <c r="B9" s="15" t="s">
        <v>100</v>
      </c>
      <c r="C9" s="16" t="s">
        <v>14</v>
      </c>
      <c r="D9" s="17" t="n">
        <v>210</v>
      </c>
      <c r="E9" s="18"/>
      <c r="F9" s="76" t="n">
        <f aca="false">E9*D9</f>
        <v>0</v>
      </c>
    </row>
    <row r="10" customFormat="false" ht="123" hidden="false" customHeight="true" outlineLevel="0" collapsed="false">
      <c r="A10" s="75" t="s">
        <v>24</v>
      </c>
      <c r="B10" s="15" t="s">
        <v>101</v>
      </c>
      <c r="C10" s="16" t="s">
        <v>14</v>
      </c>
      <c r="D10" s="17" t="n">
        <v>75</v>
      </c>
      <c r="E10" s="18"/>
      <c r="F10" s="76" t="n">
        <f aca="false">E10*D10</f>
        <v>0</v>
      </c>
    </row>
    <row r="11" customFormat="false" ht="128.35" hidden="false" customHeight="false" outlineLevel="0" collapsed="false">
      <c r="A11" s="75" t="s">
        <v>26</v>
      </c>
      <c r="B11" s="15" t="s">
        <v>102</v>
      </c>
      <c r="C11" s="16" t="s">
        <v>14</v>
      </c>
      <c r="D11" s="17" t="n">
        <v>330</v>
      </c>
      <c r="E11" s="18"/>
      <c r="F11" s="76" t="n">
        <f aca="false">E11*D11</f>
        <v>0</v>
      </c>
    </row>
    <row r="12" customFormat="false" ht="52.2" hidden="false" customHeight="false" outlineLevel="0" collapsed="false">
      <c r="A12" s="75" t="s">
        <v>28</v>
      </c>
      <c r="B12" s="15" t="s">
        <v>103</v>
      </c>
      <c r="C12" s="16" t="s">
        <v>95</v>
      </c>
      <c r="D12" s="17" t="n">
        <v>40</v>
      </c>
      <c r="E12" s="18"/>
      <c r="F12" s="76" t="n">
        <f aca="false">E12*D12</f>
        <v>0</v>
      </c>
    </row>
    <row r="13" customFormat="false" ht="26.85" hidden="false" customHeight="false" outlineLevel="0" collapsed="false">
      <c r="A13" s="75" t="s">
        <v>30</v>
      </c>
      <c r="B13" s="15" t="s">
        <v>104</v>
      </c>
      <c r="C13" s="16" t="s">
        <v>14</v>
      </c>
      <c r="D13" s="17" t="n">
        <v>100</v>
      </c>
      <c r="E13" s="18"/>
      <c r="F13" s="76" t="n">
        <f aca="false">E13*D13</f>
        <v>0</v>
      </c>
    </row>
    <row r="14" customFormat="false" ht="77.6" hidden="false" customHeight="false" outlineLevel="0" collapsed="false">
      <c r="A14" s="75" t="s">
        <v>32</v>
      </c>
      <c r="B14" s="15" t="s">
        <v>105</v>
      </c>
      <c r="C14" s="16" t="s">
        <v>14</v>
      </c>
      <c r="D14" s="17" t="n">
        <v>60</v>
      </c>
      <c r="E14" s="18"/>
      <c r="F14" s="76" t="n">
        <f aca="false">E14*D14</f>
        <v>0</v>
      </c>
    </row>
    <row r="15" customFormat="false" ht="165" hidden="false" customHeight="true" outlineLevel="0" collapsed="false">
      <c r="A15" s="75" t="s">
        <v>34</v>
      </c>
      <c r="B15" s="15" t="s">
        <v>106</v>
      </c>
      <c r="C15" s="16" t="s">
        <v>14</v>
      </c>
      <c r="D15" s="17" t="n">
        <v>670</v>
      </c>
      <c r="E15" s="18"/>
      <c r="F15" s="76" t="n">
        <f aca="false">E15*D15</f>
        <v>0</v>
      </c>
    </row>
    <row r="16" customFormat="false" ht="153.7" hidden="false" customHeight="false" outlineLevel="0" collapsed="false">
      <c r="A16" s="75" t="s">
        <v>37</v>
      </c>
      <c r="B16" s="15" t="s">
        <v>107</v>
      </c>
      <c r="C16" s="16" t="s">
        <v>14</v>
      </c>
      <c r="D16" s="17" t="n">
        <v>2100</v>
      </c>
      <c r="E16" s="18"/>
      <c r="F16" s="76" t="n">
        <f aca="false">E16*D16</f>
        <v>0</v>
      </c>
    </row>
    <row r="17" customFormat="false" ht="64.9" hidden="false" customHeight="false" outlineLevel="0" collapsed="false">
      <c r="A17" s="75" t="s">
        <v>39</v>
      </c>
      <c r="B17" s="15" t="s">
        <v>108</v>
      </c>
      <c r="C17" s="16" t="s">
        <v>41</v>
      </c>
      <c r="D17" s="17" t="n">
        <v>25</v>
      </c>
      <c r="E17" s="18"/>
      <c r="F17" s="76" t="n">
        <f aca="false">E17*D17</f>
        <v>0</v>
      </c>
    </row>
    <row r="18" customFormat="false" ht="39.55" hidden="false" customHeight="false" outlineLevel="0" collapsed="false">
      <c r="A18" s="75" t="s">
        <v>42</v>
      </c>
      <c r="B18" s="15" t="s">
        <v>109</v>
      </c>
      <c r="C18" s="16" t="s">
        <v>95</v>
      </c>
      <c r="D18" s="17" t="n">
        <v>300</v>
      </c>
      <c r="E18" s="18"/>
      <c r="F18" s="76" t="n">
        <f aca="false">E18*D18</f>
        <v>0</v>
      </c>
    </row>
    <row r="19" customFormat="false" ht="102.95" hidden="false" customHeight="false" outlineLevel="0" collapsed="false">
      <c r="A19" s="75" t="s">
        <v>44</v>
      </c>
      <c r="B19" s="15" t="s">
        <v>110</v>
      </c>
      <c r="C19" s="16" t="s">
        <v>14</v>
      </c>
      <c r="D19" s="17" t="n">
        <v>290</v>
      </c>
      <c r="E19" s="18"/>
      <c r="F19" s="76" t="n">
        <f aca="false">E19*D19</f>
        <v>0</v>
      </c>
    </row>
    <row r="20" customFormat="false" ht="102.95" hidden="false" customHeight="false" outlineLevel="0" collapsed="false">
      <c r="A20" s="75" t="s">
        <v>46</v>
      </c>
      <c r="B20" s="15" t="s">
        <v>111</v>
      </c>
      <c r="C20" s="16" t="s">
        <v>14</v>
      </c>
      <c r="D20" s="17" t="n">
        <v>160</v>
      </c>
      <c r="E20" s="18"/>
      <c r="F20" s="76" t="n">
        <f aca="false">E20*D20</f>
        <v>0</v>
      </c>
    </row>
    <row r="21" customFormat="false" ht="128.35" hidden="false" customHeight="false" outlineLevel="0" collapsed="false">
      <c r="A21" s="75" t="s">
        <v>48</v>
      </c>
      <c r="B21" s="15" t="s">
        <v>112</v>
      </c>
      <c r="C21" s="16" t="s">
        <v>14</v>
      </c>
      <c r="D21" s="17" t="n">
        <v>210</v>
      </c>
      <c r="E21" s="18"/>
      <c r="F21" s="76" t="n">
        <f aca="false">E21*D21</f>
        <v>0</v>
      </c>
    </row>
    <row r="22" customFormat="false" ht="52.2" hidden="false" customHeight="false" outlineLevel="0" collapsed="false">
      <c r="A22" s="75" t="s">
        <v>50</v>
      </c>
      <c r="B22" s="15" t="s">
        <v>113</v>
      </c>
      <c r="C22" s="16" t="s">
        <v>14</v>
      </c>
      <c r="D22" s="17" t="n">
        <v>125</v>
      </c>
      <c r="E22" s="18"/>
      <c r="F22" s="76" t="n">
        <f aca="false">E22*D22</f>
        <v>0</v>
      </c>
    </row>
    <row r="23" customFormat="false" ht="64.9" hidden="false" customHeight="false" outlineLevel="0" collapsed="false">
      <c r="A23" s="75" t="s">
        <v>52</v>
      </c>
      <c r="B23" s="15" t="s">
        <v>114</v>
      </c>
      <c r="C23" s="16" t="s">
        <v>14</v>
      </c>
      <c r="D23" s="17" t="n">
        <v>250</v>
      </c>
      <c r="E23" s="18"/>
      <c r="F23" s="76" t="n">
        <f aca="false">E23*D23</f>
        <v>0</v>
      </c>
    </row>
    <row r="24" customFormat="false" ht="77.6" hidden="false" customHeight="false" outlineLevel="0" collapsed="false">
      <c r="A24" s="75" t="s">
        <v>55</v>
      </c>
      <c r="B24" s="15" t="s">
        <v>115</v>
      </c>
      <c r="C24" s="16" t="s">
        <v>116</v>
      </c>
      <c r="D24" s="17" t="n">
        <v>80</v>
      </c>
      <c r="E24" s="18"/>
      <c r="F24" s="76" t="n">
        <f aca="false">E24*D24</f>
        <v>0</v>
      </c>
    </row>
    <row r="25" customFormat="false" ht="52.2" hidden="false" customHeight="false" outlineLevel="0" collapsed="false">
      <c r="A25" s="75" t="s">
        <v>57</v>
      </c>
      <c r="B25" s="15" t="s">
        <v>117</v>
      </c>
      <c r="C25" s="16" t="s">
        <v>14</v>
      </c>
      <c r="D25" s="17" t="n">
        <v>160</v>
      </c>
      <c r="E25" s="18"/>
      <c r="F25" s="76" t="n">
        <f aca="false">E25*D25</f>
        <v>0</v>
      </c>
    </row>
    <row r="26" customFormat="false" ht="141" hidden="false" customHeight="false" outlineLevel="0" collapsed="false">
      <c r="A26" s="75" t="s">
        <v>59</v>
      </c>
      <c r="B26" s="15" t="s">
        <v>118</v>
      </c>
      <c r="C26" s="16" t="s">
        <v>14</v>
      </c>
      <c r="D26" s="17" t="n">
        <v>330</v>
      </c>
      <c r="E26" s="18"/>
      <c r="F26" s="76" t="n">
        <f aca="false">E26*D26</f>
        <v>0</v>
      </c>
    </row>
    <row r="27" customFormat="false" ht="128.35" hidden="false" customHeight="false" outlineLevel="0" collapsed="false">
      <c r="A27" s="75" t="s">
        <v>61</v>
      </c>
      <c r="B27" s="15" t="s">
        <v>119</v>
      </c>
      <c r="C27" s="16" t="s">
        <v>14</v>
      </c>
      <c r="D27" s="17" t="n">
        <v>1250</v>
      </c>
      <c r="E27" s="18"/>
      <c r="F27" s="76" t="n">
        <f aca="false">E27*D27</f>
        <v>0</v>
      </c>
    </row>
    <row r="28" customFormat="false" ht="115.65" hidden="false" customHeight="false" outlineLevel="0" collapsed="false">
      <c r="A28" s="75" t="s">
        <v>63</v>
      </c>
      <c r="B28" s="15" t="s">
        <v>120</v>
      </c>
      <c r="C28" s="16" t="s">
        <v>14</v>
      </c>
      <c r="D28" s="17" t="n">
        <v>160</v>
      </c>
      <c r="E28" s="18"/>
      <c r="F28" s="76" t="n">
        <f aca="false">E28*D28</f>
        <v>0</v>
      </c>
    </row>
    <row r="29" customFormat="false" ht="39.55" hidden="false" customHeight="false" outlineLevel="0" collapsed="false">
      <c r="A29" s="75" t="s">
        <v>121</v>
      </c>
      <c r="B29" s="15" t="s">
        <v>122</v>
      </c>
      <c r="C29" s="16" t="s">
        <v>14</v>
      </c>
      <c r="D29" s="17" t="n">
        <v>80</v>
      </c>
      <c r="E29" s="18"/>
      <c r="F29" s="76" t="n">
        <f aca="false">E29*D29</f>
        <v>0</v>
      </c>
    </row>
    <row r="30" customFormat="false" ht="90.25" hidden="false" customHeight="false" outlineLevel="0" collapsed="false">
      <c r="A30" s="75" t="s">
        <v>123</v>
      </c>
      <c r="B30" s="15" t="s">
        <v>124</v>
      </c>
      <c r="C30" s="16" t="s">
        <v>14</v>
      </c>
      <c r="D30" s="17" t="n">
        <v>670</v>
      </c>
      <c r="E30" s="18"/>
      <c r="F30" s="76" t="n">
        <f aca="false">E30*D30</f>
        <v>0</v>
      </c>
    </row>
    <row r="31" customFormat="false" ht="39.55" hidden="false" customHeight="false" outlineLevel="0" collapsed="false">
      <c r="A31" s="75" t="s">
        <v>125</v>
      </c>
      <c r="B31" s="15" t="s">
        <v>126</v>
      </c>
      <c r="C31" s="16" t="s">
        <v>14</v>
      </c>
      <c r="D31" s="17" t="n">
        <v>415</v>
      </c>
      <c r="E31" s="18"/>
      <c r="F31" s="76" t="n">
        <f aca="false">E31*D31</f>
        <v>0</v>
      </c>
    </row>
    <row r="32" customFormat="false" ht="153.7" hidden="false" customHeight="false" outlineLevel="0" collapsed="false">
      <c r="A32" s="75" t="s">
        <v>127</v>
      </c>
      <c r="B32" s="15" t="s">
        <v>128</v>
      </c>
      <c r="C32" s="16" t="s">
        <v>14</v>
      </c>
      <c r="D32" s="17" t="n">
        <v>500</v>
      </c>
      <c r="E32" s="18"/>
      <c r="F32" s="76" t="n">
        <f aca="false">E32*D32</f>
        <v>0</v>
      </c>
    </row>
    <row r="33" customFormat="false" ht="64.9" hidden="false" customHeight="false" outlineLevel="0" collapsed="false">
      <c r="A33" s="75" t="s">
        <v>129</v>
      </c>
      <c r="B33" s="15" t="s">
        <v>130</v>
      </c>
      <c r="C33" s="16" t="s">
        <v>14</v>
      </c>
      <c r="D33" s="17" t="n">
        <v>125</v>
      </c>
      <c r="E33" s="18"/>
      <c r="F33" s="76" t="n">
        <f aca="false">E33*D33</f>
        <v>0</v>
      </c>
    </row>
    <row r="34" customFormat="false" ht="90.25" hidden="false" customHeight="false" outlineLevel="0" collapsed="false">
      <c r="A34" s="75" t="s">
        <v>131</v>
      </c>
      <c r="B34" s="15" t="s">
        <v>132</v>
      </c>
      <c r="C34" s="16" t="s">
        <v>14</v>
      </c>
      <c r="D34" s="17" t="n">
        <v>375</v>
      </c>
      <c r="E34" s="18"/>
      <c r="F34" s="76" t="n">
        <f aca="false">E34*D34</f>
        <v>0</v>
      </c>
    </row>
    <row r="35" customFormat="false" ht="57.75" hidden="false" customHeight="true" outlineLevel="0" collapsed="false">
      <c r="A35" s="75" t="s">
        <v>133</v>
      </c>
      <c r="B35" s="15" t="s">
        <v>134</v>
      </c>
      <c r="C35" s="16" t="s">
        <v>116</v>
      </c>
      <c r="D35" s="17" t="n">
        <v>125</v>
      </c>
      <c r="E35" s="18"/>
      <c r="F35" s="76" t="n">
        <f aca="false">E35*D35</f>
        <v>0</v>
      </c>
    </row>
    <row r="36" customFormat="false" ht="118.5" hidden="false" customHeight="true" outlineLevel="0" collapsed="false">
      <c r="A36" s="75" t="s">
        <v>135</v>
      </c>
      <c r="B36" s="15" t="s">
        <v>136</v>
      </c>
      <c r="C36" s="16" t="s">
        <v>14</v>
      </c>
      <c r="D36" s="17" t="n">
        <v>670</v>
      </c>
      <c r="E36" s="18"/>
      <c r="F36" s="76" t="n">
        <f aca="false">E36*D36</f>
        <v>0</v>
      </c>
    </row>
    <row r="37" customFormat="false" ht="128.35" hidden="false" customHeight="false" outlineLevel="0" collapsed="false">
      <c r="A37" s="75" t="s">
        <v>137</v>
      </c>
      <c r="B37" s="15" t="s">
        <v>138</v>
      </c>
      <c r="C37" s="16" t="s">
        <v>14</v>
      </c>
      <c r="D37" s="17" t="n">
        <v>670</v>
      </c>
      <c r="E37" s="18"/>
      <c r="F37" s="76" t="n">
        <f aca="false">E37*D37</f>
        <v>0</v>
      </c>
    </row>
    <row r="38" customFormat="false" ht="90.25" hidden="false" customHeight="false" outlineLevel="0" collapsed="false">
      <c r="A38" s="75" t="s">
        <v>139</v>
      </c>
      <c r="B38" s="15" t="s">
        <v>140</v>
      </c>
      <c r="C38" s="16" t="s">
        <v>95</v>
      </c>
      <c r="D38" s="17" t="n">
        <v>230</v>
      </c>
      <c r="E38" s="18"/>
      <c r="F38" s="76" t="n">
        <f aca="false">E38*D38</f>
        <v>0</v>
      </c>
    </row>
    <row r="39" customFormat="false" ht="64.9" hidden="false" customHeight="false" outlineLevel="0" collapsed="false">
      <c r="A39" s="75" t="s">
        <v>141</v>
      </c>
      <c r="B39" s="15" t="s">
        <v>142</v>
      </c>
      <c r="C39" s="23" t="s">
        <v>14</v>
      </c>
      <c r="D39" s="17" t="n">
        <v>50</v>
      </c>
      <c r="E39" s="18"/>
      <c r="F39" s="76" t="n">
        <f aca="false">E39*D39</f>
        <v>0</v>
      </c>
    </row>
    <row r="40" customFormat="false" ht="52.2" hidden="false" customHeight="false" outlineLevel="0" collapsed="false">
      <c r="A40" s="75" t="s">
        <v>143</v>
      </c>
      <c r="B40" s="77" t="s">
        <v>144</v>
      </c>
      <c r="C40" s="26" t="s">
        <v>116</v>
      </c>
      <c r="D40" s="27" t="n">
        <v>460</v>
      </c>
      <c r="E40" s="78"/>
      <c r="F40" s="76" t="n">
        <f aca="false">E40*D40</f>
        <v>0</v>
      </c>
    </row>
    <row r="41" customFormat="false" ht="39.55" hidden="false" customHeight="false" outlineLevel="0" collapsed="false">
      <c r="A41" s="75" t="s">
        <v>145</v>
      </c>
      <c r="B41" s="77" t="s">
        <v>146</v>
      </c>
      <c r="C41" s="26" t="s">
        <v>41</v>
      </c>
      <c r="D41" s="27" t="n">
        <v>125</v>
      </c>
      <c r="E41" s="78"/>
      <c r="F41" s="76" t="n">
        <f aca="false">E41*D41</f>
        <v>0</v>
      </c>
    </row>
    <row r="42" customFormat="false" ht="52.2" hidden="false" customHeight="false" outlineLevel="0" collapsed="false">
      <c r="A42" s="75" t="s">
        <v>147</v>
      </c>
      <c r="B42" s="77" t="s">
        <v>148</v>
      </c>
      <c r="C42" s="26" t="s">
        <v>95</v>
      </c>
      <c r="D42" s="27" t="n">
        <v>80</v>
      </c>
      <c r="E42" s="78"/>
      <c r="F42" s="76" t="n">
        <f aca="false">E42*D42</f>
        <v>0</v>
      </c>
    </row>
    <row r="43" customFormat="false" ht="52.2" hidden="false" customHeight="false" outlineLevel="0" collapsed="false">
      <c r="A43" s="75" t="s">
        <v>149</v>
      </c>
      <c r="B43" s="77" t="s">
        <v>150</v>
      </c>
      <c r="C43" s="26" t="s">
        <v>95</v>
      </c>
      <c r="D43" s="27" t="n">
        <v>40</v>
      </c>
      <c r="E43" s="78"/>
      <c r="F43" s="76" t="n">
        <f aca="false">E43*D43</f>
        <v>0</v>
      </c>
    </row>
    <row r="44" customFormat="false" ht="102.95" hidden="false" customHeight="false" outlineLevel="0" collapsed="false">
      <c r="A44" s="75" t="s">
        <v>151</v>
      </c>
      <c r="B44" s="77" t="s">
        <v>152</v>
      </c>
      <c r="C44" s="26" t="s">
        <v>14</v>
      </c>
      <c r="D44" s="27" t="n">
        <v>250</v>
      </c>
      <c r="E44" s="78"/>
      <c r="F44" s="76" t="n">
        <f aca="false">E44*D44</f>
        <v>0</v>
      </c>
    </row>
    <row r="45" customFormat="false" ht="128.35" hidden="false" customHeight="false" outlineLevel="0" collapsed="false">
      <c r="A45" s="75" t="s">
        <v>153</v>
      </c>
      <c r="B45" s="77" t="s">
        <v>154</v>
      </c>
      <c r="C45" s="26" t="s">
        <v>116</v>
      </c>
      <c r="D45" s="27" t="n">
        <v>290</v>
      </c>
      <c r="E45" s="78"/>
      <c r="F45" s="76" t="n">
        <f aca="false">E45*D45</f>
        <v>0</v>
      </c>
    </row>
    <row r="46" customFormat="false" ht="141" hidden="false" customHeight="false" outlineLevel="0" collapsed="false">
      <c r="A46" s="75" t="s">
        <v>155</v>
      </c>
      <c r="B46" s="77" t="s">
        <v>156</v>
      </c>
      <c r="C46" s="26" t="s">
        <v>14</v>
      </c>
      <c r="D46" s="27" t="n">
        <v>250</v>
      </c>
      <c r="E46" s="78"/>
      <c r="F46" s="76" t="n">
        <f aca="false">E46*D46</f>
        <v>0</v>
      </c>
    </row>
    <row r="47" customFormat="false" ht="52.2" hidden="false" customHeight="false" outlineLevel="0" collapsed="false">
      <c r="A47" s="75" t="s">
        <v>157</v>
      </c>
      <c r="B47" s="77" t="s">
        <v>158</v>
      </c>
      <c r="C47" s="26" t="s">
        <v>14</v>
      </c>
      <c r="D47" s="27" t="n">
        <v>330</v>
      </c>
      <c r="E47" s="78"/>
      <c r="F47" s="76" t="n">
        <f aca="false">E47*D47</f>
        <v>0</v>
      </c>
    </row>
    <row r="48" customFormat="false" ht="95.25" hidden="false" customHeight="true" outlineLevel="0" collapsed="false">
      <c r="A48" s="75" t="s">
        <v>159</v>
      </c>
      <c r="B48" s="77" t="s">
        <v>160</v>
      </c>
      <c r="C48" s="26" t="s">
        <v>14</v>
      </c>
      <c r="D48" s="27" t="n">
        <v>210</v>
      </c>
      <c r="E48" s="78"/>
      <c r="F48" s="76" t="n">
        <f aca="false">E48*D48</f>
        <v>0</v>
      </c>
    </row>
    <row r="49" customFormat="false" ht="141.75" hidden="false" customHeight="true" outlineLevel="0" collapsed="false">
      <c r="A49" s="75" t="s">
        <v>161</v>
      </c>
      <c r="B49" s="77" t="s">
        <v>162</v>
      </c>
      <c r="C49" s="26" t="s">
        <v>14</v>
      </c>
      <c r="D49" s="27" t="n">
        <v>4580</v>
      </c>
      <c r="E49" s="78"/>
      <c r="F49" s="76" t="n">
        <f aca="false">E49*D49</f>
        <v>0</v>
      </c>
    </row>
    <row r="50" customFormat="false" ht="17.35" hidden="false" customHeight="false" outlineLevel="0" collapsed="false">
      <c r="A50" s="79"/>
      <c r="B50" s="80" t="s">
        <v>65</v>
      </c>
      <c r="C50" s="81"/>
      <c r="D50" s="82"/>
      <c r="E50" s="83"/>
      <c r="F50" s="84" t="n">
        <f aca="false">SUM(F3:F49)</f>
        <v>0</v>
      </c>
    </row>
    <row r="55" customFormat="false" ht="15" hidden="false" customHeight="false" outlineLevel="0" collapsed="false">
      <c r="C55" s="35"/>
    </row>
    <row r="58" customFormat="false" ht="15" hidden="false" customHeight="true" outlineLevel="0" collapsed="false">
      <c r="B58" s="67" t="s">
        <v>88</v>
      </c>
    </row>
    <row r="59" customFormat="false" ht="15" hidden="false" customHeight="true" outlineLevel="0" collapsed="false">
      <c r="B59" s="68" t="s">
        <v>89</v>
      </c>
    </row>
  </sheetData>
  <mergeCells count="1">
    <mergeCell ref="A1:F1"/>
  </mergeCells>
  <printOptions headings="false" gridLines="false" gridLinesSet="true" horizontalCentered="false" verticalCentered="false"/>
  <pageMargins left="0.315277777777778" right="0.315277777777778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0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B29" activeCellId="0" sqref="B29"/>
    </sheetView>
  </sheetViews>
  <sheetFormatPr defaultColWidth="8.6796875" defaultRowHeight="15.75" customHeight="true" zeroHeight="false" outlineLevelRow="0" outlineLevelCol="0"/>
  <cols>
    <col collapsed="false" customWidth="true" hidden="false" outlineLevel="0" max="1" min="1" style="85" width="8.57"/>
    <col collapsed="false" customWidth="true" hidden="false" outlineLevel="0" max="2" min="2" style="85" width="32.57"/>
    <col collapsed="false" customWidth="true" hidden="false" outlineLevel="0" max="3" min="3" style="85" width="11.43"/>
    <col collapsed="false" customWidth="true" hidden="false" outlineLevel="0" max="4" min="4" style="85" width="9.86"/>
    <col collapsed="false" customWidth="true" hidden="false" outlineLevel="0" max="5" min="5" style="85" width="15.29"/>
    <col collapsed="false" customWidth="true" hidden="false" outlineLevel="0" max="6" min="6" style="85" width="18"/>
  </cols>
  <sheetData>
    <row r="1" customFormat="false" ht="15.75" hidden="false" customHeight="false" outlineLevel="0" collapsed="false">
      <c r="A1" s="86" t="s">
        <v>163</v>
      </c>
      <c r="B1" s="86"/>
      <c r="C1" s="86"/>
      <c r="D1" s="86"/>
      <c r="E1" s="86"/>
      <c r="F1" s="86"/>
    </row>
    <row r="2" customFormat="false" ht="15.75" hidden="false" customHeight="false" outlineLevel="0" collapsed="false">
      <c r="A2" s="87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8" t="s">
        <v>6</v>
      </c>
    </row>
    <row r="3" customFormat="false" ht="26.85" hidden="false" customHeight="false" outlineLevel="0" collapsed="false">
      <c r="A3" s="88" t="s">
        <v>7</v>
      </c>
      <c r="B3" s="10" t="s">
        <v>164</v>
      </c>
      <c r="C3" s="19" t="s">
        <v>14</v>
      </c>
      <c r="D3" s="20" t="n">
        <v>160</v>
      </c>
      <c r="E3" s="13"/>
      <c r="F3" s="89" t="n">
        <f aca="false">Tabela28[[#This Row],[Cena brutto]]*Tabela28[[#This Row],[ilość]]</f>
        <v>0</v>
      </c>
    </row>
    <row r="4" customFormat="false" ht="26.85" hidden="false" customHeight="false" outlineLevel="0" collapsed="false">
      <c r="A4" s="88" t="s">
        <v>10</v>
      </c>
      <c r="B4" s="90" t="s">
        <v>165</v>
      </c>
      <c r="C4" s="19" t="s">
        <v>14</v>
      </c>
      <c r="D4" s="20" t="n">
        <v>125</v>
      </c>
      <c r="E4" s="21"/>
      <c r="F4" s="89" t="n">
        <f aca="false">Tabela28[[#This Row],[Cena brutto]]*Tabela28[[#This Row],[ilość]]</f>
        <v>0</v>
      </c>
    </row>
    <row r="5" customFormat="false" ht="57" hidden="false" customHeight="true" outlineLevel="0" collapsed="false">
      <c r="A5" s="88" t="s">
        <v>12</v>
      </c>
      <c r="B5" s="49" t="s">
        <v>166</v>
      </c>
      <c r="C5" s="16" t="s">
        <v>14</v>
      </c>
      <c r="D5" s="17" t="n">
        <v>80</v>
      </c>
      <c r="E5" s="18"/>
      <c r="F5" s="89" t="n">
        <f aca="false">Tabela28[[#This Row],[Cena brutto]]*Tabela28[[#This Row],[ilość]]</f>
        <v>0</v>
      </c>
    </row>
    <row r="6" customFormat="false" ht="21.75" hidden="false" customHeight="true" outlineLevel="0" collapsed="false">
      <c r="A6" s="88" t="s">
        <v>15</v>
      </c>
      <c r="B6" s="49" t="s">
        <v>167</v>
      </c>
      <c r="C6" s="16" t="s">
        <v>14</v>
      </c>
      <c r="D6" s="17" t="n">
        <v>125</v>
      </c>
      <c r="E6" s="18"/>
      <c r="F6" s="89" t="n">
        <f aca="false">Tabela28[[#This Row],[Cena brutto]]*Tabela28[[#This Row],[ilość]]</f>
        <v>0</v>
      </c>
    </row>
    <row r="7" customFormat="false" ht="37.5" hidden="false" customHeight="true" outlineLevel="0" collapsed="false">
      <c r="A7" s="88" t="s">
        <v>17</v>
      </c>
      <c r="B7" s="49" t="s">
        <v>168</v>
      </c>
      <c r="C7" s="16" t="s">
        <v>14</v>
      </c>
      <c r="D7" s="20" t="n">
        <v>210</v>
      </c>
      <c r="E7" s="13"/>
      <c r="F7" s="89" t="n">
        <f aca="false">Tabela28[[#This Row],[Cena brutto]]*Tabela28[[#This Row],[ilość]]</f>
        <v>0</v>
      </c>
    </row>
    <row r="8" customFormat="false" ht="37.5" hidden="false" customHeight="true" outlineLevel="0" collapsed="false">
      <c r="A8" s="88" t="s">
        <v>20</v>
      </c>
      <c r="B8" s="10" t="s">
        <v>169</v>
      </c>
      <c r="C8" s="19" t="s">
        <v>14</v>
      </c>
      <c r="D8" s="20" t="n">
        <v>160</v>
      </c>
      <c r="E8" s="21"/>
      <c r="F8" s="89" t="n">
        <f aca="false">Tabela28[[#This Row],[Cena brutto]]*Tabela28[[#This Row],[ilość]]</f>
        <v>0</v>
      </c>
    </row>
    <row r="9" customFormat="false" ht="26.85" hidden="false" customHeight="false" outlineLevel="0" collapsed="false">
      <c r="A9" s="88" t="s">
        <v>22</v>
      </c>
      <c r="B9" s="49" t="s">
        <v>170</v>
      </c>
      <c r="C9" s="16" t="s">
        <v>14</v>
      </c>
      <c r="D9" s="17" t="n">
        <v>25</v>
      </c>
      <c r="E9" s="18"/>
      <c r="F9" s="89" t="n">
        <f aca="false">Tabela28[[#This Row],[Cena brutto]]*Tabela28[[#This Row],[ilość]]</f>
        <v>0</v>
      </c>
    </row>
    <row r="10" customFormat="false" ht="39.55" hidden="false" customHeight="false" outlineLevel="0" collapsed="false">
      <c r="A10" s="88" t="s">
        <v>24</v>
      </c>
      <c r="B10" s="49" t="s">
        <v>171</v>
      </c>
      <c r="C10" s="16" t="s">
        <v>14</v>
      </c>
      <c r="D10" s="17" t="n">
        <v>210</v>
      </c>
      <c r="E10" s="18"/>
      <c r="F10" s="89" t="n">
        <f aca="false">Tabela28[[#This Row],[Cena brutto]]*Tabela28[[#This Row],[ilość]]</f>
        <v>0</v>
      </c>
    </row>
    <row r="11" customFormat="false" ht="52.2" hidden="false" customHeight="false" outlineLevel="0" collapsed="false">
      <c r="A11" s="88" t="s">
        <v>26</v>
      </c>
      <c r="B11" s="91" t="s">
        <v>172</v>
      </c>
      <c r="C11" s="92" t="s">
        <v>14</v>
      </c>
      <c r="D11" s="17" t="n">
        <v>160</v>
      </c>
      <c r="E11" s="18"/>
      <c r="F11" s="89" t="n">
        <f aca="false">Tabela28[[#This Row],[Cena brutto]]*Tabela28[[#This Row],[ilość]]</f>
        <v>0</v>
      </c>
    </row>
    <row r="12" customFormat="false" ht="77.6" hidden="false" customHeight="false" outlineLevel="0" collapsed="false">
      <c r="A12" s="88" t="s">
        <v>28</v>
      </c>
      <c r="B12" s="91" t="s">
        <v>173</v>
      </c>
      <c r="C12" s="92" t="s">
        <v>14</v>
      </c>
      <c r="D12" s="17" t="n">
        <v>375</v>
      </c>
      <c r="E12" s="18"/>
      <c r="F12" s="89" t="n">
        <f aca="false">Tabela28[[#This Row],[Cena brutto]]*Tabela28[[#This Row],[ilość]]</f>
        <v>0</v>
      </c>
    </row>
    <row r="13" customFormat="false" ht="26.85" hidden="false" customHeight="false" outlineLevel="0" collapsed="false">
      <c r="A13" s="88" t="s">
        <v>30</v>
      </c>
      <c r="B13" s="91" t="s">
        <v>174</v>
      </c>
      <c r="C13" s="92" t="s">
        <v>14</v>
      </c>
      <c r="D13" s="17" t="n">
        <v>30</v>
      </c>
      <c r="E13" s="18"/>
      <c r="F13" s="89" t="n">
        <f aca="false">Tabela28[[#This Row],[Cena brutto]]*Tabela28[[#This Row],[ilość]]</f>
        <v>0</v>
      </c>
    </row>
    <row r="14" customFormat="false" ht="26.85" hidden="false" customHeight="false" outlineLevel="0" collapsed="false">
      <c r="A14" s="88" t="s">
        <v>32</v>
      </c>
      <c r="B14" s="49" t="s">
        <v>175</v>
      </c>
      <c r="C14" s="92" t="s">
        <v>14</v>
      </c>
      <c r="D14" s="20" t="n">
        <v>160</v>
      </c>
      <c r="E14" s="21"/>
      <c r="F14" s="89" t="n">
        <f aca="false">Tabela28[[#This Row],[Cena brutto]]*Tabela28[[#This Row],[ilość]]</f>
        <v>0</v>
      </c>
    </row>
    <row r="15" customFormat="false" ht="60" hidden="false" customHeight="true" outlineLevel="0" collapsed="false">
      <c r="A15" s="88" t="s">
        <v>34</v>
      </c>
      <c r="B15" s="49" t="s">
        <v>176</v>
      </c>
      <c r="C15" s="92" t="s">
        <v>14</v>
      </c>
      <c r="D15" s="17" t="n">
        <v>25</v>
      </c>
      <c r="E15" s="23"/>
      <c r="F15" s="89" t="n">
        <f aca="false">Tabela28[[#This Row],[Cena brutto]]*Tabela28[[#This Row],[ilość]]</f>
        <v>0</v>
      </c>
    </row>
    <row r="16" customFormat="false" ht="26.85" hidden="false" customHeight="false" outlineLevel="0" collapsed="false">
      <c r="A16" s="88" t="s">
        <v>37</v>
      </c>
      <c r="B16" s="49" t="s">
        <v>177</v>
      </c>
      <c r="C16" s="23" t="s">
        <v>14</v>
      </c>
      <c r="D16" s="20" t="n">
        <v>210</v>
      </c>
      <c r="E16" s="21"/>
      <c r="F16" s="89" t="n">
        <f aca="false">Tabela28[[#This Row],[Cena brutto]]*Tabela28[[#This Row],[ilość]]</f>
        <v>0</v>
      </c>
    </row>
    <row r="17" customFormat="false" ht="26.85" hidden="false" customHeight="false" outlineLevel="0" collapsed="false">
      <c r="A17" s="88" t="s">
        <v>39</v>
      </c>
      <c r="B17" s="91" t="s">
        <v>178</v>
      </c>
      <c r="C17" s="92" t="s">
        <v>14</v>
      </c>
      <c r="D17" s="27" t="n">
        <v>1000</v>
      </c>
      <c r="E17" s="78"/>
      <c r="F17" s="89" t="n">
        <f aca="false">Tabela28[[#This Row],[Cena brutto]]*Tabela28[[#This Row],[ilość]]</f>
        <v>0</v>
      </c>
    </row>
    <row r="18" customFormat="false" ht="42.75" hidden="false" customHeight="true" outlineLevel="0" collapsed="false">
      <c r="A18" s="88" t="s">
        <v>42</v>
      </c>
      <c r="B18" s="93" t="s">
        <v>179</v>
      </c>
      <c r="C18" s="94" t="s">
        <v>14</v>
      </c>
      <c r="D18" s="95" t="n">
        <v>415</v>
      </c>
      <c r="E18" s="96"/>
      <c r="F18" s="89" t="n">
        <f aca="false">Tabela28[[#This Row],[Cena brutto]]*Tabela28[[#This Row],[ilość]]</f>
        <v>0</v>
      </c>
    </row>
    <row r="19" customFormat="false" ht="15.75" hidden="false" customHeight="false" outlineLevel="0" collapsed="false">
      <c r="A19" s="88"/>
      <c r="B19" s="97" t="s">
        <v>65</v>
      </c>
      <c r="C19" s="98"/>
      <c r="D19" s="99"/>
      <c r="E19" s="100"/>
      <c r="F19" s="101" t="n">
        <f aca="false">SUBTOTAL(109,Tabela28[Wartość brutto])</f>
        <v>0</v>
      </c>
    </row>
    <row r="25" customFormat="false" ht="15.75" hidden="false" customHeight="false" outlineLevel="0" collapsed="false">
      <c r="C25" s="35"/>
    </row>
    <row r="29" customFormat="false" ht="15.75" hidden="false" customHeight="true" outlineLevel="0" collapsed="false">
      <c r="B29" s="67" t="s">
        <v>88</v>
      </c>
    </row>
    <row r="30" customFormat="false" ht="15.75" hidden="false" customHeight="true" outlineLevel="0" collapsed="false">
      <c r="B30" s="68" t="s">
        <v>89</v>
      </c>
    </row>
  </sheetData>
  <mergeCells count="1">
    <mergeCell ref="A1:F1"/>
  </mergeCells>
  <printOptions headings="false" gridLines="false" gridLinesSet="true" horizontalCentered="false" verticalCentered="false"/>
  <pageMargins left="0.315277777777778" right="0.315277777777778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5"/>
  <sheetViews>
    <sheetView showFormulas="false" showGridLines="true" showRowColHeaders="true" showZeros="true" rightToLeft="false" tabSelected="false" showOutlineSymbols="true" defaultGridColor="true" view="normal" topLeftCell="A67" colorId="64" zoomScale="130" zoomScaleNormal="130" zoomScalePageLayoutView="100" workbookViewId="0">
      <selection pane="topLeft" activeCell="B82" activeCellId="0" sqref="B82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8.57"/>
    <col collapsed="false" customWidth="true" hidden="false" outlineLevel="0" max="2" min="2" style="1" width="26.71"/>
    <col collapsed="false" customWidth="true" hidden="false" outlineLevel="0" max="3" min="3" style="1" width="11.43"/>
    <col collapsed="false" customWidth="true" hidden="false" outlineLevel="0" max="4" min="4" style="1" width="9.86"/>
    <col collapsed="false" customWidth="true" hidden="false" outlineLevel="0" max="5" min="5" style="1" width="15.29"/>
    <col collapsed="false" customWidth="true" hidden="false" outlineLevel="0" max="6" min="6" style="1" width="18"/>
  </cols>
  <sheetData>
    <row r="1" customFormat="false" ht="17.35" hidden="false" customHeight="false" outlineLevel="0" collapsed="false">
      <c r="A1" s="37" t="s">
        <v>180</v>
      </c>
      <c r="B1" s="37"/>
      <c r="C1" s="37"/>
      <c r="D1" s="37"/>
      <c r="E1" s="37"/>
      <c r="F1" s="37"/>
    </row>
    <row r="2" customFormat="false" ht="15" hidden="false" customHeight="false" outlineLevel="0" collapsed="false">
      <c r="A2" s="102" t="s">
        <v>91</v>
      </c>
      <c r="B2" s="103" t="s">
        <v>2</v>
      </c>
      <c r="C2" s="70" t="s">
        <v>3</v>
      </c>
      <c r="D2" s="70" t="s">
        <v>92</v>
      </c>
      <c r="E2" s="104" t="s">
        <v>5</v>
      </c>
      <c r="F2" s="70" t="s">
        <v>6</v>
      </c>
    </row>
    <row r="3" customFormat="false" ht="26.85" hidden="false" customHeight="false" outlineLevel="0" collapsed="false">
      <c r="A3" s="88" t="s">
        <v>7</v>
      </c>
      <c r="B3" s="15" t="s">
        <v>181</v>
      </c>
      <c r="C3" s="16" t="s">
        <v>41</v>
      </c>
      <c r="D3" s="17" t="n">
        <v>210</v>
      </c>
      <c r="E3" s="18"/>
      <c r="F3" s="105" t="n">
        <f aca="false">E3*D3</f>
        <v>0</v>
      </c>
    </row>
    <row r="4" customFormat="false" ht="15" hidden="false" customHeight="false" outlineLevel="0" collapsed="false">
      <c r="A4" s="88" t="s">
        <v>10</v>
      </c>
      <c r="B4" s="15" t="s">
        <v>182</v>
      </c>
      <c r="C4" s="16" t="s">
        <v>183</v>
      </c>
      <c r="D4" s="17" t="n">
        <v>580</v>
      </c>
      <c r="E4" s="18"/>
      <c r="F4" s="105" t="n">
        <f aca="false">E4*D4</f>
        <v>0</v>
      </c>
    </row>
    <row r="5" customFormat="false" ht="39.55" hidden="false" customHeight="false" outlineLevel="0" collapsed="false">
      <c r="A5" s="88" t="s">
        <v>12</v>
      </c>
      <c r="B5" s="15" t="s">
        <v>184</v>
      </c>
      <c r="C5" s="16" t="s">
        <v>41</v>
      </c>
      <c r="D5" s="17" t="n">
        <v>250</v>
      </c>
      <c r="E5" s="18"/>
      <c r="F5" s="105" t="n">
        <f aca="false">E5*D5</f>
        <v>0</v>
      </c>
    </row>
    <row r="6" customFormat="false" ht="15" hidden="false" customHeight="false" outlineLevel="0" collapsed="false">
      <c r="A6" s="88" t="s">
        <v>15</v>
      </c>
      <c r="B6" s="15" t="s">
        <v>185</v>
      </c>
      <c r="C6" s="16" t="s">
        <v>14</v>
      </c>
      <c r="D6" s="17" t="n">
        <v>140</v>
      </c>
      <c r="E6" s="18"/>
      <c r="F6" s="105" t="n">
        <f aca="false">E6*D6</f>
        <v>0</v>
      </c>
    </row>
    <row r="7" customFormat="false" ht="90.25" hidden="false" customHeight="false" outlineLevel="0" collapsed="false">
      <c r="A7" s="88" t="s">
        <v>17</v>
      </c>
      <c r="B7" s="22" t="s">
        <v>186</v>
      </c>
      <c r="C7" s="16" t="s">
        <v>183</v>
      </c>
      <c r="D7" s="17" t="n">
        <v>2920</v>
      </c>
      <c r="E7" s="18"/>
      <c r="F7" s="105" t="n">
        <f aca="false">E7*D7</f>
        <v>0</v>
      </c>
    </row>
    <row r="8" customFormat="false" ht="39.55" hidden="false" customHeight="false" outlineLevel="0" collapsed="false">
      <c r="A8" s="88" t="s">
        <v>20</v>
      </c>
      <c r="B8" s="15" t="s">
        <v>187</v>
      </c>
      <c r="C8" s="16" t="s">
        <v>183</v>
      </c>
      <c r="D8" s="17" t="n">
        <v>580</v>
      </c>
      <c r="E8" s="18"/>
      <c r="F8" s="105" t="n">
        <f aca="false">E8*D8</f>
        <v>0</v>
      </c>
    </row>
    <row r="9" customFormat="false" ht="39.55" hidden="false" customHeight="false" outlineLevel="0" collapsed="false">
      <c r="A9" s="88" t="s">
        <v>22</v>
      </c>
      <c r="B9" s="22" t="s">
        <v>188</v>
      </c>
      <c r="C9" s="16" t="s">
        <v>95</v>
      </c>
      <c r="D9" s="17" t="n">
        <v>160</v>
      </c>
      <c r="E9" s="18"/>
      <c r="F9" s="105" t="n">
        <f aca="false">E9*D9</f>
        <v>0</v>
      </c>
    </row>
    <row r="10" customFormat="false" ht="15" hidden="false" customHeight="false" outlineLevel="0" collapsed="false">
      <c r="A10" s="88" t="s">
        <v>24</v>
      </c>
      <c r="B10" s="15" t="s">
        <v>189</v>
      </c>
      <c r="C10" s="16" t="s">
        <v>14</v>
      </c>
      <c r="D10" s="17" t="n">
        <v>250</v>
      </c>
      <c r="E10" s="18"/>
      <c r="F10" s="105" t="n">
        <f aca="false">E10*D10</f>
        <v>0</v>
      </c>
    </row>
    <row r="11" customFormat="false" ht="15" hidden="false" customHeight="false" outlineLevel="0" collapsed="false">
      <c r="A11" s="88" t="s">
        <v>26</v>
      </c>
      <c r="B11" s="15" t="s">
        <v>190</v>
      </c>
      <c r="C11" s="16" t="s">
        <v>183</v>
      </c>
      <c r="D11" s="17" t="n">
        <v>37</v>
      </c>
      <c r="E11" s="18"/>
      <c r="F11" s="105" t="n">
        <f aca="false">E11*D11</f>
        <v>0</v>
      </c>
    </row>
    <row r="12" customFormat="false" ht="26.85" hidden="false" customHeight="false" outlineLevel="0" collapsed="false">
      <c r="A12" s="88" t="s">
        <v>28</v>
      </c>
      <c r="B12" s="15" t="s">
        <v>191</v>
      </c>
      <c r="C12" s="16" t="s">
        <v>183</v>
      </c>
      <c r="D12" s="17" t="n">
        <v>330</v>
      </c>
      <c r="E12" s="18"/>
      <c r="F12" s="105" t="n">
        <f aca="false">E12*D12</f>
        <v>0</v>
      </c>
    </row>
    <row r="13" customFormat="false" ht="39.55" hidden="false" customHeight="false" outlineLevel="0" collapsed="false">
      <c r="A13" s="88" t="s">
        <v>30</v>
      </c>
      <c r="B13" s="15" t="s">
        <v>192</v>
      </c>
      <c r="C13" s="16" t="s">
        <v>95</v>
      </c>
      <c r="D13" s="17" t="n">
        <v>100</v>
      </c>
      <c r="E13" s="18"/>
      <c r="F13" s="105" t="n">
        <f aca="false">E13*D13</f>
        <v>0</v>
      </c>
    </row>
    <row r="14" customFormat="false" ht="15" hidden="false" customHeight="false" outlineLevel="0" collapsed="false">
      <c r="A14" s="88" t="s">
        <v>32</v>
      </c>
      <c r="B14" s="15" t="s">
        <v>193</v>
      </c>
      <c r="C14" s="16" t="s">
        <v>183</v>
      </c>
      <c r="D14" s="17" t="n">
        <v>150</v>
      </c>
      <c r="E14" s="18"/>
      <c r="F14" s="105" t="n">
        <f aca="false">E14*D14</f>
        <v>0</v>
      </c>
    </row>
    <row r="15" customFormat="false" ht="52.2" hidden="false" customHeight="false" outlineLevel="0" collapsed="false">
      <c r="A15" s="88" t="s">
        <v>34</v>
      </c>
      <c r="B15" s="15" t="s">
        <v>194</v>
      </c>
      <c r="C15" s="16" t="s">
        <v>41</v>
      </c>
      <c r="D15" s="17" t="n">
        <v>250</v>
      </c>
      <c r="E15" s="18"/>
      <c r="F15" s="105" t="n">
        <f aca="false">E15*D15</f>
        <v>0</v>
      </c>
    </row>
    <row r="16" customFormat="false" ht="26.85" hidden="false" customHeight="false" outlineLevel="0" collapsed="false">
      <c r="A16" s="88" t="s">
        <v>37</v>
      </c>
      <c r="B16" s="22" t="s">
        <v>195</v>
      </c>
      <c r="C16" s="16" t="s">
        <v>95</v>
      </c>
      <c r="D16" s="17" t="n">
        <v>160</v>
      </c>
      <c r="E16" s="18"/>
      <c r="F16" s="105" t="n">
        <f aca="false">E16*D16</f>
        <v>0</v>
      </c>
    </row>
    <row r="17" customFormat="false" ht="39.55" hidden="false" customHeight="false" outlineLevel="0" collapsed="false">
      <c r="A17" s="88" t="s">
        <v>39</v>
      </c>
      <c r="B17" s="22" t="s">
        <v>196</v>
      </c>
      <c r="C17" s="16" t="s">
        <v>183</v>
      </c>
      <c r="D17" s="17" t="n">
        <v>160</v>
      </c>
      <c r="E17" s="18"/>
      <c r="F17" s="105" t="n">
        <f aca="false">E17*D17</f>
        <v>0</v>
      </c>
    </row>
    <row r="18" customFormat="false" ht="15" hidden="false" customHeight="false" outlineLevel="0" collapsed="false">
      <c r="A18" s="88" t="s">
        <v>42</v>
      </c>
      <c r="B18" s="15" t="s">
        <v>197</v>
      </c>
      <c r="C18" s="16" t="s">
        <v>14</v>
      </c>
      <c r="D18" s="17" t="n">
        <v>90</v>
      </c>
      <c r="E18" s="18"/>
      <c r="F18" s="105" t="n">
        <f aca="false">E18*D18</f>
        <v>0</v>
      </c>
    </row>
    <row r="19" customFormat="false" ht="15" hidden="false" customHeight="false" outlineLevel="0" collapsed="false">
      <c r="A19" s="88" t="s">
        <v>44</v>
      </c>
      <c r="B19" s="106" t="s">
        <v>198</v>
      </c>
      <c r="C19" s="16" t="s">
        <v>183</v>
      </c>
      <c r="D19" s="17" t="n">
        <v>330</v>
      </c>
      <c r="E19" s="18"/>
      <c r="F19" s="105" t="n">
        <f aca="false">E19*D19</f>
        <v>0</v>
      </c>
    </row>
    <row r="20" customFormat="false" ht="39.55" hidden="false" customHeight="false" outlineLevel="0" collapsed="false">
      <c r="A20" s="88" t="s">
        <v>46</v>
      </c>
      <c r="B20" s="15" t="s">
        <v>199</v>
      </c>
      <c r="C20" s="16" t="s">
        <v>183</v>
      </c>
      <c r="D20" s="17" t="n">
        <v>100</v>
      </c>
      <c r="E20" s="18"/>
      <c r="F20" s="105" t="n">
        <f aca="false">E20*D20</f>
        <v>0</v>
      </c>
    </row>
    <row r="21" customFormat="false" ht="52.2" hidden="false" customHeight="false" outlineLevel="0" collapsed="false">
      <c r="A21" s="88" t="s">
        <v>48</v>
      </c>
      <c r="B21" s="15" t="s">
        <v>200</v>
      </c>
      <c r="C21" s="16" t="s">
        <v>183</v>
      </c>
      <c r="D21" s="17" t="n">
        <v>100</v>
      </c>
      <c r="E21" s="18"/>
      <c r="F21" s="105" t="n">
        <f aca="false">E21*D21</f>
        <v>0</v>
      </c>
    </row>
    <row r="22" customFormat="false" ht="39.55" hidden="false" customHeight="false" outlineLevel="0" collapsed="false">
      <c r="A22" s="88" t="s">
        <v>50</v>
      </c>
      <c r="B22" s="15" t="s">
        <v>201</v>
      </c>
      <c r="C22" s="16" t="s">
        <v>183</v>
      </c>
      <c r="D22" s="17" t="n">
        <v>580</v>
      </c>
      <c r="E22" s="18"/>
      <c r="F22" s="105" t="n">
        <f aca="false">E22*D22</f>
        <v>0</v>
      </c>
    </row>
    <row r="23" customFormat="false" ht="26.85" hidden="false" customHeight="false" outlineLevel="0" collapsed="false">
      <c r="A23" s="88" t="s">
        <v>52</v>
      </c>
      <c r="B23" s="22" t="s">
        <v>202</v>
      </c>
      <c r="C23" s="16" t="s">
        <v>95</v>
      </c>
      <c r="D23" s="17" t="n">
        <v>130</v>
      </c>
      <c r="E23" s="18"/>
      <c r="F23" s="105" t="n">
        <f aca="false">E23*D23</f>
        <v>0</v>
      </c>
    </row>
    <row r="24" customFormat="false" ht="39.55" hidden="false" customHeight="false" outlineLevel="0" collapsed="false">
      <c r="A24" s="88" t="s">
        <v>55</v>
      </c>
      <c r="B24" s="15" t="s">
        <v>203</v>
      </c>
      <c r="C24" s="16" t="s">
        <v>41</v>
      </c>
      <c r="D24" s="17" t="n">
        <v>80</v>
      </c>
      <c r="E24" s="18"/>
      <c r="F24" s="105" t="n">
        <f aca="false">E24*D24</f>
        <v>0</v>
      </c>
    </row>
    <row r="25" customFormat="false" ht="26.85" hidden="false" customHeight="false" outlineLevel="0" collapsed="false">
      <c r="A25" s="88" t="s">
        <v>57</v>
      </c>
      <c r="B25" s="22" t="s">
        <v>204</v>
      </c>
      <c r="C25" s="16" t="s">
        <v>14</v>
      </c>
      <c r="D25" s="17" t="n">
        <v>60</v>
      </c>
      <c r="E25" s="18"/>
      <c r="F25" s="105" t="n">
        <f aca="false">E25*D25</f>
        <v>0</v>
      </c>
    </row>
    <row r="26" customFormat="false" ht="39.55" hidden="false" customHeight="false" outlineLevel="0" collapsed="false">
      <c r="A26" s="88" t="s">
        <v>59</v>
      </c>
      <c r="B26" s="15" t="s">
        <v>205</v>
      </c>
      <c r="C26" s="16" t="s">
        <v>14</v>
      </c>
      <c r="D26" s="17" t="n">
        <v>80</v>
      </c>
      <c r="E26" s="18"/>
      <c r="F26" s="105" t="n">
        <f aca="false">E26*D26</f>
        <v>0</v>
      </c>
    </row>
    <row r="27" customFormat="false" ht="64.9" hidden="false" customHeight="false" outlineLevel="0" collapsed="false">
      <c r="A27" s="88" t="s">
        <v>61</v>
      </c>
      <c r="B27" s="22" t="s">
        <v>206</v>
      </c>
      <c r="C27" s="16" t="s">
        <v>14</v>
      </c>
      <c r="D27" s="17" t="n">
        <v>60</v>
      </c>
      <c r="E27" s="18"/>
      <c r="F27" s="105" t="n">
        <f aca="false">E27*D27</f>
        <v>0</v>
      </c>
    </row>
    <row r="28" customFormat="false" ht="39.55" hidden="false" customHeight="false" outlineLevel="0" collapsed="false">
      <c r="A28" s="88" t="s">
        <v>63</v>
      </c>
      <c r="B28" s="15" t="s">
        <v>207</v>
      </c>
      <c r="C28" s="16" t="s">
        <v>183</v>
      </c>
      <c r="D28" s="17" t="n">
        <v>75</v>
      </c>
      <c r="E28" s="18"/>
      <c r="F28" s="105" t="n">
        <f aca="false">E28*D28</f>
        <v>0</v>
      </c>
    </row>
    <row r="29" customFormat="false" ht="26.85" hidden="false" customHeight="false" outlineLevel="0" collapsed="false">
      <c r="A29" s="88" t="s">
        <v>121</v>
      </c>
      <c r="B29" s="15" t="s">
        <v>208</v>
      </c>
      <c r="C29" s="16" t="s">
        <v>14</v>
      </c>
      <c r="D29" s="17" t="n">
        <v>50</v>
      </c>
      <c r="E29" s="18"/>
      <c r="F29" s="105" t="n">
        <f aca="false">E29*D29</f>
        <v>0</v>
      </c>
    </row>
    <row r="30" customFormat="false" ht="64.9" hidden="false" customHeight="false" outlineLevel="0" collapsed="false">
      <c r="A30" s="88" t="s">
        <v>123</v>
      </c>
      <c r="B30" s="15" t="s">
        <v>209</v>
      </c>
      <c r="C30" s="16" t="s">
        <v>183</v>
      </c>
      <c r="D30" s="17" t="n">
        <v>350</v>
      </c>
      <c r="E30" s="18"/>
      <c r="F30" s="105" t="n">
        <f aca="false">E30*D30</f>
        <v>0</v>
      </c>
    </row>
    <row r="31" customFormat="false" ht="26.85" hidden="false" customHeight="false" outlineLevel="0" collapsed="false">
      <c r="A31" s="88" t="s">
        <v>125</v>
      </c>
      <c r="B31" s="22" t="s">
        <v>210</v>
      </c>
      <c r="C31" s="16" t="s">
        <v>41</v>
      </c>
      <c r="D31" s="17" t="n">
        <v>130</v>
      </c>
      <c r="E31" s="18"/>
      <c r="F31" s="105" t="n">
        <f aca="false">E31*D31</f>
        <v>0</v>
      </c>
    </row>
    <row r="32" customFormat="false" ht="64.9" hidden="false" customHeight="false" outlineLevel="0" collapsed="false">
      <c r="A32" s="88" t="s">
        <v>127</v>
      </c>
      <c r="B32" s="22" t="s">
        <v>211</v>
      </c>
      <c r="C32" s="16" t="s">
        <v>41</v>
      </c>
      <c r="D32" s="17" t="n">
        <v>130</v>
      </c>
      <c r="E32" s="18"/>
      <c r="F32" s="105" t="n">
        <f aca="false">E32*D32</f>
        <v>0</v>
      </c>
    </row>
    <row r="33" customFormat="false" ht="26.85" hidden="false" customHeight="false" outlineLevel="0" collapsed="false">
      <c r="A33" s="88" t="s">
        <v>129</v>
      </c>
      <c r="B33" s="22" t="s">
        <v>212</v>
      </c>
      <c r="C33" s="16" t="s">
        <v>183</v>
      </c>
      <c r="D33" s="17" t="n">
        <v>40</v>
      </c>
      <c r="E33" s="18"/>
      <c r="F33" s="105" t="n">
        <f aca="false">E33*D33</f>
        <v>0</v>
      </c>
    </row>
    <row r="34" customFormat="false" ht="64.9" hidden="false" customHeight="false" outlineLevel="0" collapsed="false">
      <c r="A34" s="88" t="s">
        <v>131</v>
      </c>
      <c r="B34" s="15" t="s">
        <v>213</v>
      </c>
      <c r="C34" s="16" t="s">
        <v>41</v>
      </c>
      <c r="D34" s="17" t="n">
        <v>70</v>
      </c>
      <c r="E34" s="18"/>
      <c r="F34" s="105" t="n">
        <f aca="false">E34*D34</f>
        <v>0</v>
      </c>
    </row>
    <row r="35" customFormat="false" ht="26.85" hidden="false" customHeight="false" outlineLevel="0" collapsed="false">
      <c r="A35" s="88" t="s">
        <v>133</v>
      </c>
      <c r="B35" s="15" t="s">
        <v>214</v>
      </c>
      <c r="C35" s="16" t="s">
        <v>41</v>
      </c>
      <c r="D35" s="17" t="n">
        <v>210</v>
      </c>
      <c r="E35" s="18"/>
      <c r="F35" s="105" t="n">
        <f aca="false">E35*D35</f>
        <v>0</v>
      </c>
    </row>
    <row r="36" customFormat="false" ht="15" hidden="false" customHeight="false" outlineLevel="0" collapsed="false">
      <c r="A36" s="88" t="s">
        <v>135</v>
      </c>
      <c r="B36" s="107" t="s">
        <v>215</v>
      </c>
      <c r="C36" s="23" t="s">
        <v>95</v>
      </c>
      <c r="D36" s="17" t="n">
        <v>80</v>
      </c>
      <c r="E36" s="18"/>
      <c r="F36" s="105" t="n">
        <f aca="false">E36*D36</f>
        <v>0</v>
      </c>
    </row>
    <row r="37" customFormat="false" ht="64.9" hidden="false" customHeight="false" outlineLevel="0" collapsed="false">
      <c r="A37" s="88" t="s">
        <v>137</v>
      </c>
      <c r="B37" s="108" t="s">
        <v>216</v>
      </c>
      <c r="C37" s="26" t="s">
        <v>95</v>
      </c>
      <c r="D37" s="27" t="n">
        <v>375</v>
      </c>
      <c r="E37" s="78"/>
      <c r="F37" s="105" t="n">
        <f aca="false">E37*D37</f>
        <v>0</v>
      </c>
    </row>
    <row r="38" customFormat="false" ht="52.2" hidden="false" customHeight="false" outlineLevel="0" collapsed="false">
      <c r="A38" s="88" t="s">
        <v>139</v>
      </c>
      <c r="B38" s="15" t="s">
        <v>217</v>
      </c>
      <c r="C38" s="23" t="s">
        <v>41</v>
      </c>
      <c r="D38" s="17" t="n">
        <v>80</v>
      </c>
      <c r="E38" s="23"/>
      <c r="F38" s="105" t="n">
        <f aca="false">E38*D38</f>
        <v>0</v>
      </c>
    </row>
    <row r="39" customFormat="false" ht="15" hidden="false" customHeight="false" outlineLevel="0" collapsed="false">
      <c r="A39" s="88" t="s">
        <v>141</v>
      </c>
      <c r="B39" s="106" t="s">
        <v>218</v>
      </c>
      <c r="C39" s="23" t="s">
        <v>14</v>
      </c>
      <c r="D39" s="17" t="n">
        <v>100</v>
      </c>
      <c r="E39" s="23"/>
      <c r="F39" s="105" t="n">
        <f aca="false">E39*D39</f>
        <v>0</v>
      </c>
    </row>
    <row r="40" customFormat="false" ht="90.25" hidden="false" customHeight="false" outlineLevel="0" collapsed="false">
      <c r="A40" s="88" t="s">
        <v>143</v>
      </c>
      <c r="B40" s="15" t="s">
        <v>219</v>
      </c>
      <c r="C40" s="23" t="s">
        <v>183</v>
      </c>
      <c r="D40" s="17" t="n">
        <v>750</v>
      </c>
      <c r="E40" s="18"/>
      <c r="F40" s="105" t="n">
        <f aca="false">E40*D40</f>
        <v>0</v>
      </c>
    </row>
    <row r="41" s="109" customFormat="true" ht="26.85" hidden="false" customHeight="false" outlineLevel="0" collapsed="false">
      <c r="A41" s="88" t="s">
        <v>145</v>
      </c>
      <c r="B41" s="22" t="s">
        <v>220</v>
      </c>
      <c r="C41" s="23" t="s">
        <v>41</v>
      </c>
      <c r="D41" s="17" t="n">
        <v>50</v>
      </c>
      <c r="E41" s="18"/>
      <c r="F41" s="105" t="n">
        <f aca="false">E41*D41</f>
        <v>0</v>
      </c>
    </row>
    <row r="42" customFormat="false" ht="26.85" hidden="false" customHeight="false" outlineLevel="0" collapsed="false">
      <c r="A42" s="88" t="s">
        <v>147</v>
      </c>
      <c r="B42" s="110" t="s">
        <v>221</v>
      </c>
      <c r="C42" s="111" t="s">
        <v>14</v>
      </c>
      <c r="D42" s="112" t="n">
        <v>580</v>
      </c>
      <c r="E42" s="113"/>
      <c r="F42" s="105" t="n">
        <f aca="false">E42*D42</f>
        <v>0</v>
      </c>
    </row>
    <row r="43" customFormat="false" ht="39.55" hidden="false" customHeight="false" outlineLevel="0" collapsed="false">
      <c r="A43" s="88" t="s">
        <v>149</v>
      </c>
      <c r="B43" s="15" t="s">
        <v>222</v>
      </c>
      <c r="C43" s="23" t="s">
        <v>14</v>
      </c>
      <c r="D43" s="17" t="n">
        <v>95</v>
      </c>
      <c r="E43" s="18"/>
      <c r="F43" s="105" t="n">
        <f aca="false">E43*D43</f>
        <v>0</v>
      </c>
    </row>
    <row r="44" customFormat="false" ht="26.85" hidden="false" customHeight="false" outlineLevel="0" collapsed="false">
      <c r="A44" s="88" t="s">
        <v>151</v>
      </c>
      <c r="B44" s="22" t="s">
        <v>223</v>
      </c>
      <c r="C44" s="23" t="s">
        <v>95</v>
      </c>
      <c r="D44" s="17" t="n">
        <v>50</v>
      </c>
      <c r="E44" s="18"/>
      <c r="F44" s="105" t="n">
        <f aca="false">E44*D44</f>
        <v>0</v>
      </c>
    </row>
    <row r="45" customFormat="false" ht="15" hidden="false" customHeight="false" outlineLevel="0" collapsed="false">
      <c r="A45" s="88" t="s">
        <v>153</v>
      </c>
      <c r="B45" s="22" t="s">
        <v>224</v>
      </c>
      <c r="C45" s="23" t="s">
        <v>225</v>
      </c>
      <c r="D45" s="17" t="n">
        <v>20</v>
      </c>
      <c r="E45" s="18"/>
      <c r="F45" s="105" t="n">
        <f aca="false">E45*D45</f>
        <v>0</v>
      </c>
    </row>
    <row r="46" customFormat="false" ht="26.85" hidden="false" customHeight="false" outlineLevel="0" collapsed="false">
      <c r="A46" s="88" t="s">
        <v>155</v>
      </c>
      <c r="B46" s="22" t="s">
        <v>226</v>
      </c>
      <c r="C46" s="23" t="s">
        <v>41</v>
      </c>
      <c r="D46" s="17" t="n">
        <v>125</v>
      </c>
      <c r="E46" s="18"/>
      <c r="F46" s="105" t="n">
        <f aca="false">E46*D46</f>
        <v>0</v>
      </c>
    </row>
    <row r="47" customFormat="false" ht="26.85" hidden="false" customHeight="false" outlineLevel="0" collapsed="false">
      <c r="A47" s="88" t="s">
        <v>157</v>
      </c>
      <c r="B47" s="22" t="s">
        <v>227</v>
      </c>
      <c r="C47" s="23" t="s">
        <v>41</v>
      </c>
      <c r="D47" s="17" t="n">
        <v>200</v>
      </c>
      <c r="E47" s="18"/>
      <c r="F47" s="105" t="n">
        <f aca="false">E47*D47</f>
        <v>0</v>
      </c>
    </row>
    <row r="48" customFormat="false" ht="39.55" hidden="false" customHeight="false" outlineLevel="0" collapsed="false">
      <c r="A48" s="88" t="s">
        <v>159</v>
      </c>
      <c r="B48" s="15" t="s">
        <v>228</v>
      </c>
      <c r="C48" s="23" t="s">
        <v>71</v>
      </c>
      <c r="D48" s="17" t="n">
        <v>250</v>
      </c>
      <c r="E48" s="18"/>
      <c r="F48" s="105" t="n">
        <f aca="false">E48*D48</f>
        <v>0</v>
      </c>
    </row>
    <row r="49" customFormat="false" ht="102.95" hidden="false" customHeight="false" outlineLevel="0" collapsed="false">
      <c r="A49" s="88" t="s">
        <v>161</v>
      </c>
      <c r="B49" s="15" t="s">
        <v>229</v>
      </c>
      <c r="C49" s="23" t="s">
        <v>14</v>
      </c>
      <c r="D49" s="17" t="n">
        <v>140</v>
      </c>
      <c r="E49" s="18"/>
      <c r="F49" s="105" t="n">
        <f aca="false">E49*D49</f>
        <v>0</v>
      </c>
    </row>
    <row r="50" customFormat="false" ht="26.85" hidden="false" customHeight="false" outlineLevel="0" collapsed="false">
      <c r="A50" s="88" t="s">
        <v>230</v>
      </c>
      <c r="B50" s="15" t="s">
        <v>231</v>
      </c>
      <c r="C50" s="23" t="s">
        <v>183</v>
      </c>
      <c r="D50" s="17" t="n">
        <v>415</v>
      </c>
      <c r="E50" s="18"/>
      <c r="F50" s="105" t="n">
        <f aca="false">E50*D50</f>
        <v>0</v>
      </c>
    </row>
    <row r="51" customFormat="false" ht="26.85" hidden="false" customHeight="false" outlineLevel="0" collapsed="false">
      <c r="A51" s="88" t="s">
        <v>232</v>
      </c>
      <c r="B51" s="22" t="s">
        <v>233</v>
      </c>
      <c r="C51" s="23" t="s">
        <v>95</v>
      </c>
      <c r="D51" s="17" t="n">
        <v>12</v>
      </c>
      <c r="E51" s="18"/>
      <c r="F51" s="105" t="n">
        <f aca="false">E51*D51</f>
        <v>0</v>
      </c>
    </row>
    <row r="52" customFormat="false" ht="15" hidden="false" customHeight="false" outlineLevel="0" collapsed="false">
      <c r="A52" s="88" t="s">
        <v>234</v>
      </c>
      <c r="B52" s="106" t="s">
        <v>235</v>
      </c>
      <c r="C52" s="23" t="s">
        <v>41</v>
      </c>
      <c r="D52" s="17" t="n">
        <v>390</v>
      </c>
      <c r="E52" s="18"/>
      <c r="F52" s="105" t="n">
        <f aca="false">E52*D52</f>
        <v>0</v>
      </c>
    </row>
    <row r="53" customFormat="false" ht="39.55" hidden="false" customHeight="false" outlineLevel="0" collapsed="false">
      <c r="A53" s="88" t="s">
        <v>236</v>
      </c>
      <c r="B53" s="22" t="s">
        <v>237</v>
      </c>
      <c r="C53" s="23" t="s">
        <v>41</v>
      </c>
      <c r="D53" s="17" t="n">
        <v>210</v>
      </c>
      <c r="E53" s="18"/>
      <c r="F53" s="105" t="n">
        <f aca="false">E53*D53</f>
        <v>0</v>
      </c>
    </row>
    <row r="54" customFormat="false" ht="26.85" hidden="false" customHeight="false" outlineLevel="0" collapsed="false">
      <c r="A54" s="88" t="s">
        <v>238</v>
      </c>
      <c r="B54" s="15" t="s">
        <v>239</v>
      </c>
      <c r="C54" s="23" t="s">
        <v>183</v>
      </c>
      <c r="D54" s="17" t="n">
        <v>330</v>
      </c>
      <c r="E54" s="18"/>
      <c r="F54" s="105" t="n">
        <f aca="false">E54*D54</f>
        <v>0</v>
      </c>
    </row>
    <row r="55" customFormat="false" ht="39.55" hidden="false" customHeight="false" outlineLevel="0" collapsed="false">
      <c r="A55" s="88" t="s">
        <v>240</v>
      </c>
      <c r="B55" s="15" t="s">
        <v>241</v>
      </c>
      <c r="C55" s="23" t="s">
        <v>183</v>
      </c>
      <c r="D55" s="17" t="n">
        <v>1250</v>
      </c>
      <c r="E55" s="18"/>
      <c r="F55" s="105" t="n">
        <f aca="false">E55*D55</f>
        <v>0</v>
      </c>
    </row>
    <row r="56" customFormat="false" ht="26.85" hidden="false" customHeight="false" outlineLevel="0" collapsed="false">
      <c r="A56" s="88" t="s">
        <v>242</v>
      </c>
      <c r="B56" s="15" t="s">
        <v>243</v>
      </c>
      <c r="C56" s="23" t="s">
        <v>183</v>
      </c>
      <c r="D56" s="17" t="n">
        <v>40</v>
      </c>
      <c r="E56" s="18"/>
      <c r="F56" s="105" t="n">
        <f aca="false">E56*D56</f>
        <v>0</v>
      </c>
    </row>
    <row r="57" customFormat="false" ht="15" hidden="false" customHeight="false" outlineLevel="0" collapsed="false">
      <c r="A57" s="88" t="s">
        <v>244</v>
      </c>
      <c r="B57" s="106" t="s">
        <v>245</v>
      </c>
      <c r="C57" s="23" t="s">
        <v>14</v>
      </c>
      <c r="D57" s="17" t="n">
        <v>230</v>
      </c>
      <c r="E57" s="18"/>
      <c r="F57" s="105" t="n">
        <f aca="false">E57*D57</f>
        <v>0</v>
      </c>
    </row>
    <row r="58" customFormat="false" ht="52.2" hidden="false" customHeight="false" outlineLevel="0" collapsed="false">
      <c r="A58" s="88" t="s">
        <v>246</v>
      </c>
      <c r="B58" s="114" t="s">
        <v>247</v>
      </c>
      <c r="C58" s="26" t="s">
        <v>41</v>
      </c>
      <c r="D58" s="27" t="n">
        <v>160</v>
      </c>
      <c r="E58" s="78"/>
      <c r="F58" s="105" t="n">
        <f aca="false">E58*D58</f>
        <v>0</v>
      </c>
    </row>
    <row r="59" customFormat="false" ht="26.85" hidden="false" customHeight="false" outlineLevel="0" collapsed="false">
      <c r="A59" s="88" t="s">
        <v>248</v>
      </c>
      <c r="B59" s="115" t="s">
        <v>249</v>
      </c>
      <c r="C59" s="23" t="s">
        <v>95</v>
      </c>
      <c r="D59" s="17" t="n">
        <v>270</v>
      </c>
      <c r="E59" s="23"/>
      <c r="F59" s="105" t="n">
        <f aca="false">E59*D59</f>
        <v>0</v>
      </c>
    </row>
    <row r="60" customFormat="false" ht="15" hidden="false" customHeight="false" outlineLevel="0" collapsed="false">
      <c r="A60" s="88" t="s">
        <v>250</v>
      </c>
      <c r="B60" s="116" t="s">
        <v>251</v>
      </c>
      <c r="C60" s="23" t="s">
        <v>41</v>
      </c>
      <c r="D60" s="17" t="n">
        <v>40</v>
      </c>
      <c r="E60" s="23"/>
      <c r="F60" s="105" t="n">
        <f aca="false">E60*D60</f>
        <v>0</v>
      </c>
    </row>
    <row r="61" customFormat="false" ht="26.85" hidden="false" customHeight="false" outlineLevel="0" collapsed="false">
      <c r="A61" s="88" t="s">
        <v>252</v>
      </c>
      <c r="B61" s="115" t="s">
        <v>253</v>
      </c>
      <c r="C61" s="23" t="s">
        <v>41</v>
      </c>
      <c r="D61" s="17" t="n">
        <v>830</v>
      </c>
      <c r="E61" s="23"/>
      <c r="F61" s="105" t="n">
        <f aca="false">E61*D61</f>
        <v>0</v>
      </c>
    </row>
    <row r="62" customFormat="false" ht="39.55" hidden="false" customHeight="false" outlineLevel="0" collapsed="false">
      <c r="A62" s="88" t="s">
        <v>254</v>
      </c>
      <c r="B62" s="115" t="s">
        <v>255</v>
      </c>
      <c r="C62" s="23" t="s">
        <v>95</v>
      </c>
      <c r="D62" s="17" t="n">
        <v>100</v>
      </c>
      <c r="E62" s="23"/>
      <c r="F62" s="105" t="n">
        <f aca="false">E62*D62</f>
        <v>0</v>
      </c>
    </row>
    <row r="63" customFormat="false" ht="26.85" hidden="false" customHeight="false" outlineLevel="0" collapsed="false">
      <c r="A63" s="88" t="s">
        <v>256</v>
      </c>
      <c r="B63" s="116" t="s">
        <v>257</v>
      </c>
      <c r="C63" s="23" t="s">
        <v>14</v>
      </c>
      <c r="D63" s="17" t="n">
        <v>125</v>
      </c>
      <c r="E63" s="23"/>
      <c r="F63" s="105" t="n">
        <f aca="false">E63*D63</f>
        <v>0</v>
      </c>
    </row>
    <row r="64" customFormat="false" ht="26.85" hidden="false" customHeight="false" outlineLevel="0" collapsed="false">
      <c r="A64" s="88" t="s">
        <v>258</v>
      </c>
      <c r="B64" s="115" t="s">
        <v>259</v>
      </c>
      <c r="C64" s="23" t="s">
        <v>95</v>
      </c>
      <c r="D64" s="17" t="n">
        <v>100</v>
      </c>
      <c r="E64" s="23"/>
      <c r="F64" s="105" t="n">
        <f aca="false">E64*D64</f>
        <v>0</v>
      </c>
    </row>
    <row r="65" customFormat="false" ht="39.55" hidden="false" customHeight="false" outlineLevel="0" collapsed="false">
      <c r="A65" s="88" t="s">
        <v>260</v>
      </c>
      <c r="B65" s="115" t="s">
        <v>261</v>
      </c>
      <c r="C65" s="23" t="s">
        <v>41</v>
      </c>
      <c r="D65" s="17" t="n">
        <v>270</v>
      </c>
      <c r="E65" s="23"/>
      <c r="F65" s="105" t="n">
        <f aca="false">E65*D65</f>
        <v>0</v>
      </c>
    </row>
    <row r="66" customFormat="false" ht="39.55" hidden="false" customHeight="false" outlineLevel="0" collapsed="false">
      <c r="A66" s="88" t="s">
        <v>262</v>
      </c>
      <c r="B66" s="115" t="s">
        <v>263</v>
      </c>
      <c r="C66" s="23" t="s">
        <v>95</v>
      </c>
      <c r="D66" s="17" t="n">
        <v>70</v>
      </c>
      <c r="E66" s="23"/>
      <c r="F66" s="105" t="n">
        <f aca="false">E66*D66</f>
        <v>0</v>
      </c>
    </row>
    <row r="67" customFormat="false" ht="39.55" hidden="false" customHeight="false" outlineLevel="0" collapsed="false">
      <c r="A67" s="88" t="s">
        <v>264</v>
      </c>
      <c r="B67" s="115" t="s">
        <v>265</v>
      </c>
      <c r="C67" s="23" t="s">
        <v>266</v>
      </c>
      <c r="D67" s="17" t="n">
        <v>500</v>
      </c>
      <c r="E67" s="23"/>
      <c r="F67" s="105" t="n">
        <f aca="false">E67*D67</f>
        <v>0</v>
      </c>
    </row>
    <row r="68" customFormat="false" ht="15" hidden="false" customHeight="false" outlineLevel="0" collapsed="false">
      <c r="A68" s="88" t="s">
        <v>267</v>
      </c>
      <c r="B68" s="116" t="s">
        <v>268</v>
      </c>
      <c r="C68" s="23" t="s">
        <v>41</v>
      </c>
      <c r="D68" s="17" t="n">
        <v>160</v>
      </c>
      <c r="E68" s="23"/>
      <c r="F68" s="105" t="n">
        <f aca="false">E68*D68</f>
        <v>0</v>
      </c>
    </row>
    <row r="69" customFormat="false" ht="26.85" hidden="false" customHeight="false" outlineLevel="0" collapsed="false">
      <c r="A69" s="88" t="s">
        <v>269</v>
      </c>
      <c r="B69" s="115" t="s">
        <v>270</v>
      </c>
      <c r="C69" s="23" t="s">
        <v>95</v>
      </c>
      <c r="D69" s="17" t="n">
        <v>40</v>
      </c>
      <c r="E69" s="23"/>
      <c r="F69" s="105" t="n">
        <f aca="false">E69*D69</f>
        <v>0</v>
      </c>
    </row>
    <row r="70" customFormat="false" ht="17.35" hidden="false" customHeight="false" outlineLevel="0" collapsed="false">
      <c r="A70" s="117"/>
      <c r="B70" s="118" t="s">
        <v>65</v>
      </c>
      <c r="C70" s="119"/>
      <c r="D70" s="119"/>
      <c r="E70" s="120"/>
      <c r="F70" s="121" t="n">
        <f aca="false">SUM(F3:F69)</f>
        <v>0</v>
      </c>
    </row>
    <row r="72" customFormat="false" ht="15" hidden="false" customHeight="true" outlineLevel="0" collapsed="false">
      <c r="B72" s="67" t="s">
        <v>88</v>
      </c>
    </row>
    <row r="73" customFormat="false" ht="15" hidden="false" customHeight="true" outlineLevel="0" collapsed="false">
      <c r="B73" s="68" t="s">
        <v>89</v>
      </c>
    </row>
    <row r="75" customFormat="false" ht="15" hidden="false" customHeight="false" outlineLevel="0" collapsed="false">
      <c r="C75" s="35"/>
    </row>
  </sheetData>
  <mergeCells count="1">
    <mergeCell ref="A1:F1"/>
  </mergeCells>
  <printOptions headings="false" gridLines="false" gridLinesSet="true" horizontalCentered="false" verticalCentered="false"/>
  <pageMargins left="0.315277777777778" right="0.315277777777778" top="0.551388888888889" bottom="0.55138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6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K15" activeCellId="0" sqref="K1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36" width="8.57"/>
    <col collapsed="false" customWidth="true" hidden="false" outlineLevel="0" max="2" min="2" style="36" width="26.71"/>
    <col collapsed="false" customWidth="true" hidden="false" outlineLevel="0" max="3" min="3" style="36" width="11.43"/>
    <col collapsed="false" customWidth="true" hidden="false" outlineLevel="0" max="4" min="4" style="36" width="9.86"/>
    <col collapsed="false" customWidth="true" hidden="false" outlineLevel="0" max="5" min="5" style="36" width="15.29"/>
    <col collapsed="false" customWidth="true" hidden="false" outlineLevel="0" max="6" min="6" style="36" width="18"/>
  </cols>
  <sheetData>
    <row r="1" customFormat="false" ht="15" hidden="false" customHeight="false" outlineLevel="0" collapsed="false">
      <c r="A1" s="122" t="s">
        <v>271</v>
      </c>
      <c r="B1" s="122"/>
      <c r="C1" s="122"/>
      <c r="D1" s="122"/>
      <c r="E1" s="122"/>
      <c r="F1" s="122"/>
    </row>
    <row r="2" customFormat="false" ht="15" hidden="false" customHeight="false" outlineLevel="0" collapsed="false">
      <c r="A2" s="123" t="s">
        <v>91</v>
      </c>
      <c r="B2" s="124" t="s">
        <v>2</v>
      </c>
      <c r="C2" s="124" t="s">
        <v>3</v>
      </c>
      <c r="D2" s="124" t="s">
        <v>92</v>
      </c>
      <c r="E2" s="124" t="s">
        <v>5</v>
      </c>
      <c r="F2" s="125" t="s">
        <v>6</v>
      </c>
    </row>
    <row r="3" customFormat="false" ht="26.85" hidden="false" customHeight="false" outlineLevel="0" collapsed="false">
      <c r="A3" s="126" t="s">
        <v>7</v>
      </c>
      <c r="B3" s="15" t="s">
        <v>272</v>
      </c>
      <c r="C3" s="16" t="s">
        <v>41</v>
      </c>
      <c r="D3" s="17" t="n">
        <v>14200</v>
      </c>
      <c r="E3" s="23"/>
      <c r="F3" s="76" t="n">
        <f aca="false">D3*E3</f>
        <v>0</v>
      </c>
    </row>
    <row r="4" customFormat="false" ht="26.85" hidden="false" customHeight="false" outlineLevel="0" collapsed="false">
      <c r="A4" s="126" t="s">
        <v>10</v>
      </c>
      <c r="B4" s="15" t="s">
        <v>273</v>
      </c>
      <c r="C4" s="16" t="s">
        <v>41</v>
      </c>
      <c r="D4" s="17" t="n">
        <v>9200</v>
      </c>
      <c r="E4" s="23"/>
      <c r="F4" s="76" t="n">
        <f aca="false">D4*E4</f>
        <v>0</v>
      </c>
    </row>
    <row r="5" customFormat="false" ht="26.85" hidden="false" customHeight="false" outlineLevel="0" collapsed="false">
      <c r="A5" s="126" t="s">
        <v>12</v>
      </c>
      <c r="B5" s="15" t="s">
        <v>274</v>
      </c>
      <c r="C5" s="16" t="s">
        <v>41</v>
      </c>
      <c r="D5" s="17" t="n">
        <v>1670</v>
      </c>
      <c r="E5" s="23"/>
      <c r="F5" s="76" t="n">
        <f aca="false">D5*E5</f>
        <v>0</v>
      </c>
    </row>
    <row r="6" customFormat="false" ht="39.55" hidden="false" customHeight="false" outlineLevel="0" collapsed="false">
      <c r="A6" s="126" t="s">
        <v>15</v>
      </c>
      <c r="B6" s="15" t="s">
        <v>275</v>
      </c>
      <c r="C6" s="16" t="s">
        <v>41</v>
      </c>
      <c r="D6" s="17" t="n">
        <v>750</v>
      </c>
      <c r="E6" s="23"/>
      <c r="F6" s="76" t="n">
        <f aca="false">D6*E6</f>
        <v>0</v>
      </c>
    </row>
    <row r="7" customFormat="false" ht="26.85" hidden="false" customHeight="false" outlineLevel="0" collapsed="false">
      <c r="A7" s="126" t="s">
        <v>17</v>
      </c>
      <c r="B7" s="15" t="s">
        <v>276</v>
      </c>
      <c r="C7" s="16" t="s">
        <v>41</v>
      </c>
      <c r="D7" s="17" t="n">
        <v>1330</v>
      </c>
      <c r="E7" s="23"/>
      <c r="F7" s="76" t="n">
        <f aca="false">D7*E7</f>
        <v>0</v>
      </c>
    </row>
    <row r="8" customFormat="false" ht="26.85" hidden="false" customHeight="false" outlineLevel="0" collapsed="false">
      <c r="A8" s="126" t="s">
        <v>20</v>
      </c>
      <c r="B8" s="15" t="s">
        <v>277</v>
      </c>
      <c r="C8" s="16" t="s">
        <v>41</v>
      </c>
      <c r="D8" s="17" t="n">
        <v>1080</v>
      </c>
      <c r="E8" s="23"/>
      <c r="F8" s="76" t="n">
        <f aca="false">D8*E8</f>
        <v>0</v>
      </c>
    </row>
    <row r="9" customFormat="false" ht="15" hidden="false" customHeight="false" outlineLevel="0" collapsed="false">
      <c r="A9" s="126" t="s">
        <v>22</v>
      </c>
      <c r="B9" s="15" t="s">
        <v>278</v>
      </c>
      <c r="C9" s="16" t="s">
        <v>14</v>
      </c>
      <c r="D9" s="17" t="n">
        <v>210</v>
      </c>
      <c r="E9" s="23"/>
      <c r="F9" s="76" t="n">
        <f aca="false">D9*E9</f>
        <v>0</v>
      </c>
    </row>
    <row r="10" customFormat="false" ht="15" hidden="false" customHeight="false" outlineLevel="0" collapsed="false">
      <c r="A10" s="126" t="s">
        <v>24</v>
      </c>
      <c r="B10" s="15" t="s">
        <v>279</v>
      </c>
      <c r="C10" s="16" t="s">
        <v>41</v>
      </c>
      <c r="D10" s="17" t="n">
        <v>350</v>
      </c>
      <c r="E10" s="23"/>
      <c r="F10" s="76" t="n">
        <f aca="false">D10*E10</f>
        <v>0</v>
      </c>
    </row>
    <row r="11" customFormat="false" ht="15" hidden="false" customHeight="false" outlineLevel="0" collapsed="false">
      <c r="A11" s="126" t="s">
        <v>26</v>
      </c>
      <c r="B11" s="15" t="s">
        <v>280</v>
      </c>
      <c r="C11" s="16" t="s">
        <v>41</v>
      </c>
      <c r="D11" s="17" t="n">
        <v>210</v>
      </c>
      <c r="E11" s="23"/>
      <c r="F11" s="76" t="n">
        <f aca="false">D11*E11</f>
        <v>0</v>
      </c>
    </row>
    <row r="12" customFormat="false" ht="26.85" hidden="false" customHeight="false" outlineLevel="0" collapsed="false">
      <c r="A12" s="126" t="s">
        <v>28</v>
      </c>
      <c r="B12" s="15" t="s">
        <v>281</v>
      </c>
      <c r="C12" s="23" t="s">
        <v>41</v>
      </c>
      <c r="D12" s="17" t="n">
        <v>65</v>
      </c>
      <c r="E12" s="23"/>
      <c r="F12" s="76" t="n">
        <f aca="false">D12*E12</f>
        <v>0</v>
      </c>
    </row>
    <row r="13" customFormat="false" ht="15" hidden="false" customHeight="false" outlineLevel="0" collapsed="false">
      <c r="A13" s="126" t="s">
        <v>30</v>
      </c>
      <c r="B13" s="15" t="s">
        <v>282</v>
      </c>
      <c r="C13" s="23" t="s">
        <v>41</v>
      </c>
      <c r="D13" s="17" t="n">
        <v>160</v>
      </c>
      <c r="E13" s="23"/>
      <c r="F13" s="76" t="n">
        <f aca="false">D13*E13</f>
        <v>0</v>
      </c>
    </row>
    <row r="14" customFormat="false" ht="26.85" hidden="false" customHeight="false" outlineLevel="0" collapsed="false">
      <c r="A14" s="126" t="s">
        <v>32</v>
      </c>
      <c r="B14" s="15" t="s">
        <v>283</v>
      </c>
      <c r="C14" s="23" t="s">
        <v>41</v>
      </c>
      <c r="D14" s="17" t="n">
        <v>160</v>
      </c>
      <c r="E14" s="23"/>
      <c r="F14" s="76" t="n">
        <f aca="false">D14*E14</f>
        <v>0</v>
      </c>
    </row>
    <row r="15" customFormat="false" ht="15" hidden="false" customHeight="false" outlineLevel="0" collapsed="false">
      <c r="A15" s="126" t="s">
        <v>34</v>
      </c>
      <c r="B15" s="15" t="s">
        <v>284</v>
      </c>
      <c r="C15" s="23" t="s">
        <v>14</v>
      </c>
      <c r="D15" s="17" t="n">
        <v>40</v>
      </c>
      <c r="E15" s="23"/>
      <c r="F15" s="76" t="n">
        <f aca="false">D15*E15</f>
        <v>0</v>
      </c>
    </row>
    <row r="16" customFormat="false" ht="15" hidden="false" customHeight="false" outlineLevel="0" collapsed="false">
      <c r="A16" s="70"/>
      <c r="B16" s="127" t="s">
        <v>65</v>
      </c>
      <c r="C16" s="128"/>
      <c r="D16" s="128"/>
      <c r="E16" s="129"/>
      <c r="F16" s="130" t="n">
        <f aca="false">SUM(F3:F15)</f>
        <v>0</v>
      </c>
    </row>
    <row r="20" customFormat="false" ht="15" hidden="false" customHeight="true" outlineLevel="0" collapsed="false">
      <c r="B20" s="67" t="s">
        <v>88</v>
      </c>
    </row>
    <row r="21" customFormat="false" ht="15" hidden="false" customHeight="true" outlineLevel="0" collapsed="false">
      <c r="B21" s="68" t="s">
        <v>89</v>
      </c>
    </row>
    <row r="26" customFormat="false" ht="15.75" hidden="false" customHeight="false" outlineLevel="0" collapsed="false">
      <c r="C26" s="69"/>
    </row>
  </sheetData>
  <mergeCells count="1">
    <mergeCell ref="A1:F1"/>
  </mergeCells>
  <printOptions headings="false" gridLines="false" gridLinesSet="true" horizontalCentered="false" verticalCentered="false"/>
  <pageMargins left="0.315277777777778" right="0.315277777777778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LibreOffice/25.2.7.2$Windows_X86_64 LibreOffice_project/5cbfd1ab6520636bb5f7b99185aa69bd7456825d</Application>
  <AppVersion>15.0000</AppVersion>
  <Company>HP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2022-12-02T11:26:14Z</dcterms:created>
  <dc:creator>Nauczyciel</dc:creator>
  <dc:description/>
  <dc:language>pl-PL</dc:language>
  <cp:lastModifiedBy/>
  <cp:lastPrinted>2025-12-08T11:28:30Z</cp:lastPrinted>
  <dcterms:modified xsi:type="dcterms:W3CDTF">2026-01-02T01:03:20Z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